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15" windowWidth="20730" windowHeight="9705" activeTab="3"/>
  </bookViews>
  <sheets>
    <sheet name="17857" sheetId="4" r:id="rId1"/>
    <sheet name="17954" sheetId="5" r:id="rId2"/>
    <sheet name="18266" sheetId="6" r:id="rId3"/>
    <sheet name="FORMATO_PP" sheetId="7" r:id="rId4"/>
  </sheets>
  <definedNames>
    <definedName name="_xlnm._FilterDatabase" localSheetId="0" hidden="1">'17857'!$C$51:$E$159</definedName>
    <definedName name="_xlnm._FilterDatabase" localSheetId="1" hidden="1">'17954'!$C$52:$E$160</definedName>
    <definedName name="_xlnm._FilterDatabase" localSheetId="2" hidden="1">'18266'!$C$53:$E$161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</workbook>
</file>

<file path=xl/calcChain.xml><?xml version="1.0" encoding="utf-8"?>
<calcChain xmlns="http://schemas.openxmlformats.org/spreadsheetml/2006/main">
  <c r="AE24" i="7" l="1"/>
  <c r="AD27" i="7"/>
  <c r="AD26" i="7"/>
  <c r="AD24" i="7"/>
  <c r="AD23" i="7"/>
  <c r="AD20" i="7"/>
  <c r="AD21" i="7"/>
  <c r="AE27" i="7"/>
  <c r="AE26" i="7"/>
  <c r="AE23" i="7"/>
  <c r="AE21" i="7"/>
  <c r="AE20" i="7"/>
  <c r="V18" i="4" l="1"/>
  <c r="V17" i="4"/>
  <c r="V16" i="4"/>
  <c r="V15" i="4"/>
  <c r="R53" i="6" l="1"/>
  <c r="S53" i="6"/>
  <c r="S161" i="6" s="1"/>
  <c r="T53" i="6"/>
  <c r="T161" i="6" s="1"/>
  <c r="Q53" i="6"/>
  <c r="G53" i="6"/>
  <c r="H53" i="6"/>
  <c r="I53" i="6"/>
  <c r="F53" i="6"/>
  <c r="R52" i="5"/>
  <c r="S52" i="5"/>
  <c r="T52" i="5"/>
  <c r="Q52" i="5"/>
  <c r="G52" i="5"/>
  <c r="H52" i="5"/>
  <c r="I52" i="5"/>
  <c r="F52" i="5"/>
  <c r="R51" i="4"/>
  <c r="S51" i="4"/>
  <c r="T51" i="4"/>
  <c r="T159" i="4" s="1"/>
  <c r="Q51" i="4"/>
  <c r="G51" i="4"/>
  <c r="H51" i="4"/>
  <c r="I51" i="4"/>
  <c r="F51" i="4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Q9" i="7"/>
  <c r="X160" i="6"/>
  <c r="W160" i="6"/>
  <c r="V160" i="6"/>
  <c r="U160" i="6"/>
  <c r="T160" i="6"/>
  <c r="S160" i="6"/>
  <c r="R160" i="6"/>
  <c r="R161" i="6" s="1"/>
  <c r="Q160" i="6"/>
  <c r="M160" i="6"/>
  <c r="L160" i="6"/>
  <c r="K160" i="6"/>
  <c r="J160" i="6"/>
  <c r="I160" i="6"/>
  <c r="I161" i="6" s="1"/>
  <c r="H160" i="6"/>
  <c r="G160" i="6"/>
  <c r="G161" i="6" s="1"/>
  <c r="F160" i="6"/>
  <c r="Q161" i="6"/>
  <c r="H161" i="6"/>
  <c r="F161" i="6"/>
  <c r="W49" i="6"/>
  <c r="L49" i="6"/>
  <c r="T42" i="6"/>
  <c r="S42" i="6"/>
  <c r="R42" i="6"/>
  <c r="Q42" i="6"/>
  <c r="P42" i="6"/>
  <c r="O42" i="6"/>
  <c r="N42" i="6"/>
  <c r="L42" i="6"/>
  <c r="K42" i="6"/>
  <c r="J42" i="6"/>
  <c r="I42" i="6"/>
  <c r="H42" i="6"/>
  <c r="G42" i="6"/>
  <c r="F42" i="6"/>
  <c r="T41" i="6"/>
  <c r="S41" i="6"/>
  <c r="R41" i="6"/>
  <c r="Q41" i="6"/>
  <c r="P41" i="6"/>
  <c r="O41" i="6"/>
  <c r="N41" i="6"/>
  <c r="L41" i="6"/>
  <c r="K41" i="6"/>
  <c r="J41" i="6"/>
  <c r="I41" i="6"/>
  <c r="H41" i="6"/>
  <c r="G41" i="6"/>
  <c r="F41" i="6"/>
  <c r="T40" i="6"/>
  <c r="S40" i="6"/>
  <c r="R40" i="6"/>
  <c r="Q40" i="6"/>
  <c r="P40" i="6"/>
  <c r="O40" i="6"/>
  <c r="N40" i="6"/>
  <c r="L40" i="6"/>
  <c r="K40" i="6"/>
  <c r="J40" i="6"/>
  <c r="I40" i="6"/>
  <c r="H40" i="6"/>
  <c r="G40" i="6"/>
  <c r="F40" i="6"/>
  <c r="T39" i="6"/>
  <c r="T43" i="6" s="1"/>
  <c r="S39" i="6"/>
  <c r="S43" i="6" s="1"/>
  <c r="R39" i="6"/>
  <c r="R43" i="6" s="1"/>
  <c r="Q39" i="6"/>
  <c r="Q43" i="6" s="1"/>
  <c r="P39" i="6"/>
  <c r="P43" i="6" s="1"/>
  <c r="O39" i="6"/>
  <c r="N39" i="6"/>
  <c r="N43" i="6" s="1"/>
  <c r="L39" i="6"/>
  <c r="L43" i="6" s="1"/>
  <c r="K39" i="6"/>
  <c r="K43" i="6" s="1"/>
  <c r="J39" i="6"/>
  <c r="J43" i="6" s="1"/>
  <c r="I39" i="6"/>
  <c r="I43" i="6" s="1"/>
  <c r="H39" i="6"/>
  <c r="H43" i="6" s="1"/>
  <c r="G39" i="6"/>
  <c r="F39" i="6"/>
  <c r="F43" i="6" s="1"/>
  <c r="M38" i="6"/>
  <c r="F31" i="6"/>
  <c r="X159" i="5"/>
  <c r="W159" i="5"/>
  <c r="V159" i="5"/>
  <c r="U159" i="5"/>
  <c r="T159" i="5"/>
  <c r="S159" i="5"/>
  <c r="R159" i="5"/>
  <c r="Q159" i="5"/>
  <c r="M159" i="5"/>
  <c r="L159" i="5"/>
  <c r="K159" i="5"/>
  <c r="J159" i="5"/>
  <c r="I159" i="5"/>
  <c r="H159" i="5"/>
  <c r="G159" i="5"/>
  <c r="F159" i="5"/>
  <c r="T160" i="5"/>
  <c r="S160" i="5"/>
  <c r="R160" i="5"/>
  <c r="Q160" i="5"/>
  <c r="I160" i="5"/>
  <c r="H160" i="5"/>
  <c r="G160" i="5"/>
  <c r="W48" i="5"/>
  <c r="L48" i="5"/>
  <c r="T41" i="5"/>
  <c r="S41" i="5"/>
  <c r="R41" i="5"/>
  <c r="Q41" i="5"/>
  <c r="P41" i="5"/>
  <c r="O41" i="5"/>
  <c r="N41" i="5"/>
  <c r="L41" i="5"/>
  <c r="K41" i="5"/>
  <c r="J41" i="5"/>
  <c r="I41" i="5"/>
  <c r="H41" i="5"/>
  <c r="G41" i="5"/>
  <c r="F41" i="5"/>
  <c r="T40" i="5"/>
  <c r="S40" i="5"/>
  <c r="R40" i="5"/>
  <c r="Q40" i="5"/>
  <c r="P40" i="5"/>
  <c r="O40" i="5"/>
  <c r="N40" i="5"/>
  <c r="L40" i="5"/>
  <c r="K40" i="5"/>
  <c r="J40" i="5"/>
  <c r="I40" i="5"/>
  <c r="H40" i="5"/>
  <c r="G40" i="5"/>
  <c r="M40" i="5" s="1"/>
  <c r="F40" i="5"/>
  <c r="T39" i="5"/>
  <c r="S39" i="5"/>
  <c r="R39" i="5"/>
  <c r="Q39" i="5"/>
  <c r="P39" i="5"/>
  <c r="O39" i="5"/>
  <c r="N39" i="5"/>
  <c r="L39" i="5"/>
  <c r="K39" i="5"/>
  <c r="J39" i="5"/>
  <c r="I39" i="5"/>
  <c r="H39" i="5"/>
  <c r="G39" i="5"/>
  <c r="F39" i="5"/>
  <c r="T38" i="5"/>
  <c r="T42" i="5" s="1"/>
  <c r="S38" i="5"/>
  <c r="S42" i="5" s="1"/>
  <c r="R38" i="5"/>
  <c r="R42" i="5" s="1"/>
  <c r="Q38" i="5"/>
  <c r="Q42" i="5" s="1"/>
  <c r="P38" i="5"/>
  <c r="P42" i="5" s="1"/>
  <c r="O38" i="5"/>
  <c r="O42" i="5" s="1"/>
  <c r="N38" i="5"/>
  <c r="N42" i="5" s="1"/>
  <c r="L38" i="5"/>
  <c r="L42" i="5" s="1"/>
  <c r="K38" i="5"/>
  <c r="K42" i="5" s="1"/>
  <c r="J38" i="5"/>
  <c r="J42" i="5" s="1"/>
  <c r="I38" i="5"/>
  <c r="I42" i="5" s="1"/>
  <c r="H38" i="5"/>
  <c r="H42" i="5" s="1"/>
  <c r="G38" i="5"/>
  <c r="G42" i="5" s="1"/>
  <c r="F38" i="5"/>
  <c r="F42" i="5" s="1"/>
  <c r="M37" i="5"/>
  <c r="F30" i="5"/>
  <c r="X158" i="4"/>
  <c r="W158" i="4"/>
  <c r="V158" i="4"/>
  <c r="U158" i="4"/>
  <c r="T158" i="4"/>
  <c r="S158" i="4"/>
  <c r="R158" i="4"/>
  <c r="Q158" i="4"/>
  <c r="M158" i="4"/>
  <c r="L158" i="4"/>
  <c r="K158" i="4"/>
  <c r="J158" i="4"/>
  <c r="I158" i="4"/>
  <c r="H158" i="4"/>
  <c r="G158" i="4"/>
  <c r="F158" i="4"/>
  <c r="S159" i="4"/>
  <c r="R159" i="4"/>
  <c r="Q159" i="4"/>
  <c r="I159" i="4"/>
  <c r="W47" i="4"/>
  <c r="L47" i="4"/>
  <c r="T40" i="4"/>
  <c r="S40" i="4"/>
  <c r="R40" i="4"/>
  <c r="Q40" i="4"/>
  <c r="P40" i="4"/>
  <c r="O40" i="4"/>
  <c r="U40" i="4" s="1"/>
  <c r="N40" i="4"/>
  <c r="L40" i="4"/>
  <c r="K40" i="4"/>
  <c r="J40" i="4"/>
  <c r="I40" i="4"/>
  <c r="H40" i="4"/>
  <c r="G40" i="4"/>
  <c r="F40" i="4"/>
  <c r="T39" i="4"/>
  <c r="S39" i="4"/>
  <c r="R39" i="4"/>
  <c r="Q39" i="4"/>
  <c r="P39" i="4"/>
  <c r="O39" i="4"/>
  <c r="U39" i="4" s="1"/>
  <c r="N39" i="4"/>
  <c r="L39" i="4"/>
  <c r="K39" i="4"/>
  <c r="J39" i="4"/>
  <c r="I39" i="4"/>
  <c r="H39" i="4"/>
  <c r="G39" i="4"/>
  <c r="F39" i="4"/>
  <c r="T38" i="4"/>
  <c r="S38" i="4"/>
  <c r="R38" i="4"/>
  <c r="Q38" i="4"/>
  <c r="P38" i="4"/>
  <c r="O38" i="4"/>
  <c r="N38" i="4"/>
  <c r="L38" i="4"/>
  <c r="K38" i="4"/>
  <c r="J38" i="4"/>
  <c r="I38" i="4"/>
  <c r="H38" i="4"/>
  <c r="G38" i="4"/>
  <c r="F38" i="4"/>
  <c r="T37" i="4"/>
  <c r="T41" i="4" s="1"/>
  <c r="S37" i="4"/>
  <c r="S41" i="4" s="1"/>
  <c r="R37" i="4"/>
  <c r="R41" i="4" s="1"/>
  <c r="Q37" i="4"/>
  <c r="Q41" i="4" s="1"/>
  <c r="P37" i="4"/>
  <c r="P41" i="4" s="1"/>
  <c r="O37" i="4"/>
  <c r="O41" i="4" s="1"/>
  <c r="N37" i="4"/>
  <c r="N41" i="4" s="1"/>
  <c r="L37" i="4"/>
  <c r="K37" i="4"/>
  <c r="K41" i="4" s="1"/>
  <c r="J37" i="4"/>
  <c r="J41" i="4" s="1"/>
  <c r="I37" i="4"/>
  <c r="I41" i="4" s="1"/>
  <c r="H37" i="4"/>
  <c r="H41" i="4" s="1"/>
  <c r="G37" i="4"/>
  <c r="F37" i="4"/>
  <c r="F41" i="4" s="1"/>
  <c r="M36" i="4"/>
  <c r="F29" i="4"/>
  <c r="U38" i="4" l="1"/>
  <c r="L41" i="4"/>
  <c r="M41" i="5"/>
  <c r="H159" i="4"/>
  <c r="F160" i="5"/>
  <c r="G159" i="4"/>
  <c r="F159" i="4"/>
  <c r="M39" i="5"/>
  <c r="U39" i="6"/>
  <c r="M41" i="6"/>
  <c r="U42" i="6"/>
  <c r="M39" i="6"/>
  <c r="M40" i="6"/>
  <c r="U40" i="6"/>
  <c r="U41" i="6"/>
  <c r="M42" i="6"/>
  <c r="U39" i="5"/>
  <c r="U40" i="5"/>
  <c r="U41" i="5"/>
  <c r="M37" i="4"/>
  <c r="M38" i="4"/>
  <c r="M39" i="4"/>
  <c r="M40" i="4"/>
  <c r="G43" i="6"/>
  <c r="O43" i="6"/>
  <c r="M38" i="5"/>
  <c r="U38" i="5"/>
  <c r="U37" i="4"/>
  <c r="U41" i="4" s="1"/>
  <c r="G41" i="4"/>
  <c r="M42" i="5" l="1"/>
  <c r="U43" i="6"/>
  <c r="U42" i="5"/>
  <c r="M43" i="6"/>
  <c r="M41" i="4"/>
</calcChain>
</file>

<file path=xl/sharedStrings.xml><?xml version="1.0" encoding="utf-8"?>
<sst xmlns="http://schemas.openxmlformats.org/spreadsheetml/2006/main" count="1337" uniqueCount="325">
  <si>
    <t>DIRECCIÓN DE PLANEACIÓN Y DESARROLLO</t>
  </si>
  <si>
    <t>PROGRAMA OPERATIVO ANUAL DEL SECTOR SALUD 2016</t>
  </si>
  <si>
    <t>SEGUIMIENTO TRIMESTRAL POR UBP 2016</t>
  </si>
  <si>
    <t>N° UBP:</t>
  </si>
  <si>
    <t>NOMBRE DE LA UBP</t>
  </si>
  <si>
    <t>Subsidios a pacientes del Hospital de la Amistad.</t>
  </si>
  <si>
    <t>Unidad Responsable</t>
  </si>
  <si>
    <t>BIENES Y SERVICIOS</t>
  </si>
  <si>
    <t>COMPONENTE PP</t>
  </si>
  <si>
    <t>Tipo</t>
  </si>
  <si>
    <t>Entregable</t>
  </si>
  <si>
    <t>Cantidad</t>
  </si>
  <si>
    <t>Unidad</t>
  </si>
  <si>
    <t>C. Costo</t>
  </si>
  <si>
    <t>Unidades Corresponsables</t>
  </si>
  <si>
    <t>Programación acumulada</t>
  </si>
  <si>
    <t>Avance individual</t>
  </si>
  <si>
    <t>Avance Acumulado</t>
  </si>
  <si>
    <t>JUSTIFICACIÓN INCUMPLIMIENTO</t>
  </si>
  <si>
    <t>1er  Trimestre</t>
  </si>
  <si>
    <t>2do Trimestre</t>
  </si>
  <si>
    <t>3er Trimestre</t>
  </si>
  <si>
    <t>4to Trimestre</t>
  </si>
  <si>
    <t>1er Trimestre</t>
  </si>
  <si>
    <t>No Aplica</t>
  </si>
  <si>
    <t>Bienes Intermedios</t>
  </si>
  <si>
    <t>ESTUDIO</t>
  </si>
  <si>
    <t>PAGO</t>
  </si>
  <si>
    <t>BENEFICIARIOS POR SEXO Y ETNIA (TOTALES DEL PROYECTO)</t>
  </si>
  <si>
    <t>PLANEACION</t>
  </si>
  <si>
    <t>SEGUIMIENTO TRIMESTRAL (Meta cumplida)</t>
  </si>
  <si>
    <t>VARIABLE</t>
  </si>
  <si>
    <t>META ANUAL</t>
  </si>
  <si>
    <t>1 TRIMESTRE</t>
  </si>
  <si>
    <t>2 TRIMESTRE</t>
  </si>
  <si>
    <t>3 TRIMESTRE</t>
  </si>
  <si>
    <t>4 TRIMESTRE</t>
  </si>
  <si>
    <t>ANUAL</t>
  </si>
  <si>
    <t>MUJER MAYAHABLANTE</t>
  </si>
  <si>
    <t>MUJER NO MAYAHABLANTE</t>
  </si>
  <si>
    <t>HOMBRE MAYAHABLANTE</t>
  </si>
  <si>
    <t>HOMBRE NO MAYAHABLANTE</t>
  </si>
  <si>
    <t>TOTAL DE BENEFICIARIOS</t>
  </si>
  <si>
    <t>BIENES Y SERVICIOS DEL PROGRAMA /PROYECTO</t>
  </si>
  <si>
    <t xml:space="preserve">PLANEACIÓN </t>
  </si>
  <si>
    <t>REGION 1     PONIENTE</t>
  </si>
  <si>
    <t>REGION 2 NOROESTE</t>
  </si>
  <si>
    <t>REGION 3   CENTRO</t>
  </si>
  <si>
    <t>REGION 4 LITORAL CENTRO</t>
  </si>
  <si>
    <t>REGION 5  NORESTE</t>
  </si>
  <si>
    <t>REGION 6  ORIENTE</t>
  </si>
  <si>
    <t>REGION 7  SUR</t>
  </si>
  <si>
    <t>ESTATAL</t>
  </si>
  <si>
    <t>Primero</t>
  </si>
  <si>
    <t>Segundo</t>
  </si>
  <si>
    <t>Tercero</t>
  </si>
  <si>
    <t>Cuarto</t>
  </si>
  <si>
    <t>Total Anual</t>
  </si>
  <si>
    <t xml:space="preserve">DESAGREGACIÓN DE ENTREGABLES  Y BENEFICIARIOS POR MUNICIPIO </t>
  </si>
  <si>
    <t>SEGUIMIENTO TRIMESTRAL</t>
  </si>
  <si>
    <t>DESCRIPCIÓN DEL ENTREGABLE</t>
  </si>
  <si>
    <t>BENEFICIARIOS POR</t>
  </si>
  <si>
    <t xml:space="preserve">BENEFICIARIOS POR </t>
  </si>
  <si>
    <t>Clave del municipio</t>
  </si>
  <si>
    <t>Municipio</t>
  </si>
  <si>
    <t>AVANCE POR MUNICIPIO</t>
  </si>
  <si>
    <t>1er  trimestre</t>
  </si>
  <si>
    <t>2do  trimestre</t>
  </si>
  <si>
    <t>3er  trimestre</t>
  </si>
  <si>
    <t>4to  trimestre</t>
  </si>
  <si>
    <t>COPLADE</t>
  </si>
  <si>
    <t>JURISD SANIT</t>
  </si>
  <si>
    <t>COESPY</t>
  </si>
  <si>
    <t>TOTAL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</si>
  <si>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</si>
  <si>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</si>
  <si>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</si>
  <si>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</si>
  <si>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</si>
  <si>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</si>
  <si>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</si>
  <si>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</si>
  <si>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</si>
  <si>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</si>
  <si>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</si>
  <si>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</si>
  <si>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</si>
  <si>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</si>
  <si>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</si>
  <si>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</si>
  <si>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</si>
  <si>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</si>
  <si>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</si>
  <si>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</si>
  <si>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</si>
  <si>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</si>
  <si>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</si>
  <si>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</si>
  <si>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</si>
  <si>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</si>
  <si>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</si>
  <si>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</si>
  <si>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</si>
  <si>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</si>
  <si>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</si>
  <si>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</si>
  <si>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</si>
  <si>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</si>
  <si>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</si>
  <si>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</si>
  <si>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</si>
  <si>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</si>
  <si>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</si>
  <si>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</si>
  <si>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</si>
  <si>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</si>
  <si>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</si>
  <si>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</si>
  <si>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</si>
  <si>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</si>
  <si>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</si>
  <si>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</si>
  <si>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</si>
  <si>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</si>
  <si>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</si>
  <si>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</si>
  <si>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</si>
  <si>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</si>
  <si>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</si>
  <si>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</si>
  <si>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</si>
  <si>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</si>
  <si>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Progreso</t>
  </si>
  <si>
    <t>Quintana Roo</t>
  </si>
  <si>
    <t>Río Lagartos</t>
  </si>
  <si>
    <t>Sacalum</t>
  </si>
  <si>
    <t>Samahil</t>
  </si>
  <si>
    <t>Sanahcat</t>
  </si>
  <si>
    <t>San Felipe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</si>
  <si>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</si>
  <si>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</si>
  <si>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</si>
  <si>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</si>
  <si>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</si>
  <si>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</si>
  <si>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</si>
  <si>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</si>
  <si>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</si>
  <si>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</si>
  <si>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</si>
  <si>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</si>
  <si>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</si>
  <si>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</si>
  <si>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</si>
  <si>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</si>
  <si>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</si>
  <si>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</si>
  <si>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</si>
  <si>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</si>
  <si>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</si>
  <si>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</si>
  <si>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</si>
  <si>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</si>
  <si>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</si>
  <si>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</si>
  <si>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</si>
  <si>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</si>
  <si>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</si>
  <si>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</si>
  <si>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</si>
  <si>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</si>
  <si>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</si>
  <si>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</si>
  <si>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</si>
  <si>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</si>
  <si>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</si>
  <si>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</si>
  <si>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</si>
  <si>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</si>
  <si>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</si>
  <si>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TOTAL ESTATAL</t>
  </si>
  <si>
    <t>¿COINCIDE CON AVANCE ESTATAL?</t>
  </si>
  <si>
    <t>TEXTO DEL INFORME TRIMESTRAL</t>
  </si>
  <si>
    <t>CONCEPTO</t>
  </si>
  <si>
    <t>REDACCIÓN</t>
  </si>
  <si>
    <t>1. Definición de la política pública (programa, proyecto o actividad) que se informa</t>
  </si>
  <si>
    <t>PRIMER TRIMESTRE</t>
  </si>
  <si>
    <t>SEGUNDO TRIMESTRE</t>
  </si>
  <si>
    <t>TERCER TRIMESTRE</t>
  </si>
  <si>
    <t>CUARTO TRIMESTRE Y ANUAL</t>
  </si>
  <si>
    <t>a. Nombre completo y estado</t>
  </si>
  <si>
    <t>b. Objetivo</t>
  </si>
  <si>
    <t>c. Información adicional relativa al diseño de la política pública</t>
  </si>
  <si>
    <t>2. Información relativa a la implementación de la política pública</t>
  </si>
  <si>
    <t>a. Presupuesto, origen y monto ejercido</t>
  </si>
  <si>
    <t>b. Población beneficiaria</t>
  </si>
  <si>
    <t>c. Municipios y/o localidades donde se aplicó</t>
  </si>
  <si>
    <t>d. Descripción de la ejecución o implementación</t>
  </si>
  <si>
    <t>e. Resultados: En caso de contar con información de resultados se debe especificar el logro alcanzado.</t>
  </si>
  <si>
    <t>3. Información relevante sobre la implementación de la política pública</t>
  </si>
  <si>
    <t>a. Nuevas políticas públicas: En caso de que el programa, proyecto o acción que se informa se aplique por vez primera se incluirá la información sobre la meta a alcanzar al término de la presente administración y el avance que reporta en el periodo que se informa.</t>
  </si>
  <si>
    <t>b. Continuidad a políticas públicas: En caso de programas, proyectos o acciones que se vienen aplicando desde administraciones pasadas se deberá efectuar una comparación con respecto al referente inmediato anterior.</t>
  </si>
  <si>
    <t>c. Vinculación: En caso de políticas públicas que se realicen en coordinación con otras dependencias estatales y/o federales se debe hacer constar.</t>
  </si>
  <si>
    <t>18.6.1</t>
  </si>
  <si>
    <t>HCT-17857-GA</t>
  </si>
  <si>
    <t>Recursos financieros suministrados.</t>
  </si>
  <si>
    <t>Servicios Intermedios</t>
  </si>
  <si>
    <t>Pagos del suministro del agua de las instalaciones del Hospital Comunitario de Ticul realizados.</t>
  </si>
  <si>
    <t>Pagos del servicio de telefonia e internet de las instalaciones del Hospital Comunitario de Ticul realizados.</t>
  </si>
  <si>
    <t>Pagos de energía eléctrica de las instalaciones del Hospital Comunitario de Ticul realizados.</t>
  </si>
  <si>
    <t>Pagos de combustible del Hospital Comunitario de Ticul realizados.</t>
  </si>
  <si>
    <t>HOSPITAL COMUNITARIO DE TICUL</t>
  </si>
  <si>
    <t>HCT-17954-AI</t>
  </si>
  <si>
    <t>Administración de los Recursos Financieros y Materiales del Hospital Comunitario de Ticul</t>
  </si>
  <si>
    <t>Manuales de políticas internas elaborados.</t>
  </si>
  <si>
    <t>Capacitación al personal operativo.</t>
  </si>
  <si>
    <t>Medicamentos, material de curación e instrumental médico y material administrativo suministrado.</t>
  </si>
  <si>
    <t>Matenimiento preventivo y/o correctivo de las áreas y equipos de la entidad realizado.</t>
  </si>
  <si>
    <t>Manual de políticas internas realizadas</t>
  </si>
  <si>
    <t>Cursos de Capacitación del personal realizada</t>
  </si>
  <si>
    <t>Pago a proveedores de medicamentos, material de curación e instrumental médico y material administrativo suministrado.</t>
  </si>
  <si>
    <t>Mantenimiento preventivo y/o correctivo de las áreas y equipos realizados.</t>
  </si>
  <si>
    <t>Reporte del Presupuesto por concepto de recursos financieros ejercido.</t>
  </si>
  <si>
    <t>MANUAL</t>
  </si>
  <si>
    <t>CURSO</t>
  </si>
  <si>
    <t>MANTENIMIENTO</t>
  </si>
  <si>
    <t>REPORTE</t>
  </si>
  <si>
    <t>HCT-18266-AP</t>
  </si>
  <si>
    <t>Atención de salud materna y perinatal en el Hospital Comunitario de Ticul</t>
  </si>
  <si>
    <t>Atención médica  por personal calificado en obstetricia otorgada.</t>
  </si>
  <si>
    <t>Consultas durante el embarazo y el puerperio otorgadas.</t>
  </si>
  <si>
    <t>Servicios Finales</t>
  </si>
  <si>
    <t>Partos a mujeres embarazadas atendidos.</t>
  </si>
  <si>
    <t>Consulta de especialidad a mujeres y niños atendidos.</t>
  </si>
  <si>
    <t>Consulta de urgencias a todas las personas atendidas.</t>
  </si>
  <si>
    <t>Pruebas de laboratorio a usuarios realizados.</t>
  </si>
  <si>
    <t>Estudios de gabinete a usuarios realizados.</t>
  </si>
  <si>
    <t>Intervenciones quirúrgicas a pacientes realizadas.</t>
  </si>
  <si>
    <t>PARTO</t>
  </si>
  <si>
    <t>CONSULTA</t>
  </si>
  <si>
    <t>PRUEBA</t>
  </si>
  <si>
    <t>CIRUGÍA</t>
  </si>
  <si>
    <t>Presupuesto Basado en Resultados (PBR) 2016</t>
  </si>
  <si>
    <t>Seguimiento de Programas Presupuestarios (PP)</t>
  </si>
  <si>
    <t>N°</t>
  </si>
  <si>
    <t>Nombre del PP</t>
  </si>
  <si>
    <t>Dependencia o Entidad Responsable:</t>
  </si>
  <si>
    <t>Instituciones corresponsables:</t>
  </si>
  <si>
    <t>Subfunción:</t>
  </si>
  <si>
    <t>Ámbito de Desempeño</t>
  </si>
  <si>
    <t>Resumen Narrativo</t>
  </si>
  <si>
    <t>Indicadores</t>
  </si>
  <si>
    <t>Atributos del Indicador</t>
  </si>
  <si>
    <t>TRIMESTRE INDIVIDUAL</t>
  </si>
  <si>
    <t>SEMESTRE INDIVIDUAL</t>
  </si>
  <si>
    <t># Indicador</t>
  </si>
  <si>
    <t>Nombre del Indicador</t>
  </si>
  <si>
    <t>Unidad de medida</t>
  </si>
  <si>
    <t>Línea Base</t>
  </si>
  <si>
    <t>Meta</t>
  </si>
  <si>
    <t>Medios de Verificación</t>
  </si>
  <si>
    <t>Periodicidad del Cálculo</t>
  </si>
  <si>
    <t>Tendencia</t>
  </si>
  <si>
    <t>Fórmula</t>
  </si>
  <si>
    <t>Variables</t>
  </si>
  <si>
    <t>PRIMERO ENE-MZO</t>
  </si>
  <si>
    <t>SEGUNDO ABR-JUN</t>
  </si>
  <si>
    <t>TERCERO JUL-SEP</t>
  </si>
  <si>
    <t>CUARTO OCT-DIC</t>
  </si>
  <si>
    <t>PRIMER SEMESTRE (ENE-JUN)</t>
  </si>
  <si>
    <t>SEGUNDO SEMESTRE (JUL-DIC)</t>
  </si>
  <si>
    <t>VALOR ANUAL (ENE-DIC)</t>
  </si>
  <si>
    <t>NA</t>
  </si>
  <si>
    <t>Fin</t>
  </si>
  <si>
    <t>Anual</t>
  </si>
  <si>
    <t>Propósito</t>
  </si>
  <si>
    <t>Porcentaje</t>
  </si>
  <si>
    <t>Ascendente</t>
  </si>
  <si>
    <t>Componente: 1</t>
  </si>
  <si>
    <t>Trimestral</t>
  </si>
  <si>
    <t>Componente: 3</t>
  </si>
  <si>
    <t>Componente: 4</t>
  </si>
  <si>
    <t>Componente: 5</t>
  </si>
  <si>
    <t>Componente: 2</t>
  </si>
  <si>
    <t>(B/C)*100</t>
  </si>
  <si>
    <t>02.06.03.04 Rectoría del Sistema de Salud</t>
  </si>
  <si>
    <t>18,856</t>
  </si>
  <si>
    <t>Avance en implementación Pbr-SED. Entidades federativas, municipios y demarcaciones territoriales del DF. Documento Ciudadano. 2014.  Transparencia presupuestaria. Secretaría de Hacienda  y Crédito Público. (SHCP). http://www.inteligenciapublica.com/wp-content/uploa ds/2014/08/Diagn%C3%B3stico-PbR-SED-Ciudadano. pdf</t>
  </si>
  <si>
    <t xml:space="preserve">Porcentaje de metas cumplidas                                                                                   </t>
  </si>
  <si>
    <t>Recursos  financieros suministrados.</t>
  </si>
  <si>
    <t xml:space="preserve">Porcentaje de avance en la implementación del PBR-SED en el estado de Yucatán
</t>
  </si>
  <si>
    <t xml:space="preserve">Porcentaje de presupuesto ejercido  por concepto de recursos  financieros                                                                                                                            </t>
  </si>
  <si>
    <t>Administración y Control de los Recursos Humanos, Financieros y Materiales del Hospital Comunitario de Ticul</t>
  </si>
  <si>
    <t>Se contribuye a mejorar la eficiencia y eficacia de  la  Administración Pública mediante  el  óptimo  funcionamiento del Hospital.</t>
  </si>
  <si>
    <t>Las unidades administrativas del Hospital Comuntario de Ticul operan adecuandamente.</t>
  </si>
  <si>
    <t>Registros  de cumplimiento de metas. Direccion general. Hospital Comunitario  de Ticul (HCT).</t>
  </si>
  <si>
    <t>Manuales  de políticas internas elaborados.</t>
  </si>
  <si>
    <t xml:space="preserve">Porcentaje de manuales implementados                                               </t>
  </si>
  <si>
    <t>Registros  administrativo de manuales de control interno. Dirección Administrativa. Hospital Comunitario  de Ticul (HCT).</t>
  </si>
  <si>
    <t xml:space="preserve">Porcentaje de personal capacitado                                                             </t>
  </si>
  <si>
    <t>Registros  de capacitación. Departamento de recursos humanos. Hospital Comunitario  de Ticul (HCT).</t>
  </si>
  <si>
    <t>Medicamentos, material  de curación  e instrumental médico  y material administrativo sumnistrado.</t>
  </si>
  <si>
    <t xml:space="preserve">Porcentaje de requisiciones de insumos  y material  adquiridos     </t>
  </si>
  <si>
    <t>Registros  de almacén. Departamento de compras y almacen. Hospital Comunitario  de Ticul (HCT).</t>
  </si>
  <si>
    <t>Matenimiento preventivo y/o
correctivo  de las áreas y equipos  de la entidad realizado.</t>
  </si>
  <si>
    <t xml:space="preserve">Porcentaje de mantenimiento preventivo y correctivo  de las áreas y equipos  realizado                                                                                                                               </t>
  </si>
  <si>
    <t>Registros  de mantenimiento. Dirección Administrativa. Hospital Comunitario  de Ticul (HCT).</t>
  </si>
  <si>
    <t>Total de metas cumplidas</t>
  </si>
  <si>
    <t>Total de metas establecidas</t>
  </si>
  <si>
    <t>Total de manuales implementados</t>
  </si>
  <si>
    <t>Total de manuales programados</t>
  </si>
  <si>
    <t>Total de personal capacitado</t>
  </si>
  <si>
    <t>Total de personal en la institución</t>
  </si>
  <si>
    <t>Total de requisiones atendidas</t>
  </si>
  <si>
    <t>Total de requisiones recibidas</t>
  </si>
  <si>
    <t>Total de mantenimientos preventivos y correctivos realizados</t>
  </si>
  <si>
    <t>Total de bienes y áreas a recibir mantenimiento</t>
  </si>
  <si>
    <t>Total del presupuesto ejercido en actividades de administración de  recursos financieros</t>
  </si>
  <si>
    <t>Total de presupuesto autorizado</t>
  </si>
  <si>
    <t>PLANEACIÓN   2016</t>
  </si>
  <si>
    <t>INFORME   DE   AVANCE   2016</t>
  </si>
  <si>
    <t>ESTAMOS EN ESPERA DE QUE EL SEGURO POPULAR NOS PAGUE LA PRODUCTIVIDAD CORRESCONDIENTE AL MES DE MARZO</t>
  </si>
  <si>
    <t>ESTAMOS EN ESPERA DE QUE EL SEGURO POPULAR NOS PAGUE LA PRODUCTIVIDAD CORRESCONDIENTE</t>
  </si>
  <si>
    <t>faltaron 5 dias del mes de septiembre</t>
  </si>
  <si>
    <t>SE PAGARA DURANTE ENERO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</si>
</sst>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_);\-#,##0.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6"/>
      <color rgb="FF002060"/>
      <name val="Arial"/>
      <family val="2"/>
    </font>
    <font>
      <b/>
      <sz val="12"/>
      <color rgb="FF002060"/>
      <name val="Arial"/>
      <family val="2"/>
    </font>
    <font>
      <b/>
      <sz val="18"/>
      <color rgb="FF00B05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name val="Verdana"/>
      <family val="2"/>
    </font>
    <font>
      <b/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1"/>
      <color rgb="FF000000"/>
      <name val="Verdana"/>
      <family val="2"/>
    </font>
    <font>
      <b/>
      <sz val="13"/>
      <color rgb="FFFFFFFF"/>
      <name val="Trebuchet MS"/>
      <family val="2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theme="1"/>
      <name val="Trebuchet MS"/>
      <family val="2"/>
    </font>
    <font>
      <b/>
      <sz val="14"/>
      <color indexed="8"/>
      <name val="Tahoma"/>
      <family val="2"/>
    </font>
    <font>
      <sz val="10"/>
      <color indexed="8"/>
      <name val="MS Sans Serif"/>
      <family val="2"/>
    </font>
    <font>
      <sz val="14"/>
      <color indexed="8"/>
      <name val="MS Sans Serif"/>
      <family val="2"/>
    </font>
    <font>
      <b/>
      <sz val="22"/>
      <color indexed="8"/>
      <name val="Tahoma"/>
      <family val="2"/>
    </font>
    <font>
      <b/>
      <sz val="22"/>
      <color rgb="FF00B050"/>
      <name val="Tahoma"/>
      <family val="2"/>
    </font>
    <font>
      <b/>
      <sz val="14"/>
      <color rgb="FF00B050"/>
      <name val="Tahoma"/>
      <family val="2"/>
    </font>
    <font>
      <b/>
      <sz val="22"/>
      <color theme="0"/>
      <name val="Bodoni MT"/>
      <family val="1"/>
    </font>
    <font>
      <b/>
      <sz val="14"/>
      <color indexed="8"/>
      <name val="Calibri"/>
      <family val="2"/>
      <scheme val="minor"/>
    </font>
    <font>
      <b/>
      <i/>
      <sz val="20"/>
      <color indexed="8"/>
      <name val="Calibri"/>
      <family val="2"/>
      <scheme val="minor"/>
    </font>
    <font>
      <b/>
      <i/>
      <sz val="18"/>
      <color indexed="8"/>
      <name val="Calibri"/>
      <family val="2"/>
    </font>
    <font>
      <b/>
      <sz val="22"/>
      <color rgb="FF002060"/>
      <name val="Bodoni MT"/>
      <family val="1"/>
    </font>
    <font>
      <b/>
      <sz val="18"/>
      <name val="Calibri"/>
      <family val="2"/>
    </font>
    <font>
      <b/>
      <sz val="18"/>
      <color theme="1" tint="0.14999847407452621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9"/>
      <color indexed="8"/>
      <name val="Tahoma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0"/>
      <color theme="1"/>
      <name val="Verdana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7C942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AB"/>
        <bgColor indexed="64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6" tint="0.59999389629810485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9" tint="0.39997558519241921"/>
        <bgColor indexed="9"/>
      </patternFill>
    </fill>
    <fill>
      <patternFill patternType="solid">
        <fgColor theme="9" tint="-0.249977111117893"/>
        <bgColor indexed="9"/>
      </patternFill>
    </fill>
    <fill>
      <patternFill patternType="solid">
        <fgColor theme="5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thin">
        <color theme="0" tint="-0.14999847407452621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thin">
        <color theme="0" tint="-0.14999847407452621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8" tint="-0.499984740745262"/>
      </right>
      <top/>
      <bottom style="thin">
        <color theme="0" tint="-0.14999847407452621"/>
      </bottom>
      <diagonal/>
    </border>
    <border>
      <left style="medium">
        <color theme="8" tint="-0.499984740745262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98BF2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double">
        <color rgb="FF0070C0"/>
      </bottom>
      <diagonal/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/>
      <bottom/>
      <diagonal/>
    </border>
    <border>
      <left style="double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/>
      <bottom style="double">
        <color rgb="FF0070C0"/>
      </bottom>
      <diagonal/>
    </border>
    <border>
      <left style="thin">
        <color rgb="FF0070C0"/>
      </left>
      <right/>
      <top style="thin">
        <color rgb="FF0070C0"/>
      </top>
      <bottom style="double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double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/>
    <xf numFmtId="0" fontId="27" fillId="0" borderId="0"/>
  </cellStyleXfs>
  <cellXfs count="297">
    <xf numFmtId="0" fontId="0" fillId="0" borderId="0" xfId="0"/>
    <xf numFmtId="0" fontId="3" fillId="2" borderId="0" xfId="1" applyFont="1" applyFill="1" applyProtection="1">
      <protection locked="0"/>
    </xf>
    <xf numFmtId="0" fontId="3" fillId="2" borderId="0" xfId="2" applyFont="1" applyFill="1" applyBorder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3" fillId="2" borderId="0" xfId="1" applyFont="1" applyFill="1" applyAlignment="1" applyProtection="1">
      <alignment horizontal="center" vertical="center"/>
    </xf>
    <xf numFmtId="0" fontId="3" fillId="2" borderId="0" xfId="1" applyFont="1" applyFill="1" applyAlignment="1" applyProtection="1">
      <alignment vertical="center"/>
      <protection locked="0"/>
    </xf>
    <xf numFmtId="0" fontId="3" fillId="2" borderId="0" xfId="1" applyFont="1" applyFill="1" applyProtection="1"/>
    <xf numFmtId="0" fontId="3" fillId="0" borderId="0" xfId="1" applyFont="1" applyProtection="1"/>
    <xf numFmtId="0" fontId="4" fillId="2" borderId="0" xfId="2" applyFont="1" applyFill="1" applyBorder="1" applyAlignment="1" applyProtection="1">
      <alignment horizontal="left" vertical="center"/>
    </xf>
    <xf numFmtId="0" fontId="5" fillId="2" borderId="0" xfId="2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vertical="center"/>
    </xf>
    <xf numFmtId="0" fontId="7" fillId="2" borderId="0" xfId="1" applyFont="1" applyFill="1" applyProtection="1">
      <protection locked="0"/>
    </xf>
    <xf numFmtId="0" fontId="7" fillId="2" borderId="0" xfId="1" applyFont="1" applyFill="1" applyAlignment="1" applyProtection="1">
      <alignment vertical="center"/>
    </xf>
    <xf numFmtId="0" fontId="7" fillId="2" borderId="0" xfId="1" applyFont="1" applyFill="1" applyAlignment="1" applyProtection="1">
      <alignment horizontal="center" vertical="center"/>
    </xf>
    <xf numFmtId="0" fontId="7" fillId="2" borderId="0" xfId="1" applyFont="1" applyFill="1" applyAlignment="1" applyProtection="1">
      <alignment vertical="center"/>
      <protection locked="0"/>
    </xf>
    <xf numFmtId="0" fontId="7" fillId="2" borderId="0" xfId="1" applyFont="1" applyFill="1" applyProtection="1"/>
    <xf numFmtId="0" fontId="7" fillId="0" borderId="0" xfId="1" applyFont="1" applyProtection="1"/>
    <xf numFmtId="0" fontId="3" fillId="2" borderId="0" xfId="1" applyFont="1" applyFill="1" applyAlignment="1" applyProtection="1">
      <alignment horizontal="right" vertical="center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Protection="1">
      <protection locked="0"/>
    </xf>
    <xf numFmtId="0" fontId="7" fillId="0" borderId="0" xfId="1" applyFont="1" applyFill="1" applyProtection="1"/>
    <xf numFmtId="0" fontId="7" fillId="0" borderId="0" xfId="1" applyFont="1" applyProtection="1">
      <protection locked="0"/>
    </xf>
    <xf numFmtId="0" fontId="8" fillId="2" borderId="0" xfId="1" applyFont="1" applyFill="1" applyAlignment="1" applyProtection="1">
      <alignment vertical="center"/>
    </xf>
    <xf numFmtId="0" fontId="9" fillId="2" borderId="2" xfId="1" applyFont="1" applyFill="1" applyBorder="1" applyAlignment="1" applyProtection="1">
      <alignment horizontal="center" vertical="center"/>
    </xf>
    <xf numFmtId="0" fontId="3" fillId="0" borderId="0" xfId="1" applyFont="1" applyAlignment="1" applyProtection="1">
      <alignment wrapText="1"/>
      <protection locked="0"/>
    </xf>
    <xf numFmtId="0" fontId="9" fillId="2" borderId="5" xfId="1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wrapText="1"/>
    </xf>
    <xf numFmtId="0" fontId="3" fillId="2" borderId="0" xfId="1" applyFont="1" applyFill="1" applyAlignment="1" applyProtection="1">
      <alignment wrapText="1"/>
    </xf>
    <xf numFmtId="0" fontId="7" fillId="0" borderId="0" xfId="1" applyFont="1" applyAlignment="1" applyProtection="1">
      <alignment wrapText="1"/>
      <protection locked="0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3" fontId="7" fillId="4" borderId="1" xfId="3" applyFont="1" applyFill="1" applyBorder="1" applyAlignment="1" applyProtection="1">
      <alignment vertical="center" wrapText="1"/>
      <protection locked="0"/>
    </xf>
    <xf numFmtId="49" fontId="7" fillId="4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1" applyFont="1" applyAlignment="1" applyProtection="1">
      <alignment wrapText="1"/>
    </xf>
    <xf numFmtId="0" fontId="7" fillId="2" borderId="0" xfId="1" applyFont="1" applyFill="1" applyAlignment="1" applyProtection="1">
      <alignment wrapText="1"/>
    </xf>
    <xf numFmtId="0" fontId="7" fillId="2" borderId="0" xfId="1" applyFont="1" applyFill="1" applyAlignment="1" applyProtection="1">
      <alignment horizontal="center" vertical="center"/>
      <protection locked="0"/>
    </xf>
    <xf numFmtId="0" fontId="8" fillId="2" borderId="0" xfId="1" applyFont="1" applyFill="1" applyAlignment="1" applyProtection="1">
      <alignment vertical="center"/>
      <protection locked="0"/>
    </xf>
    <xf numFmtId="0" fontId="3" fillId="2" borderId="13" xfId="1" applyFont="1" applyFill="1" applyBorder="1" applyAlignment="1" applyProtection="1">
      <alignment horizontal="center" vertical="center"/>
    </xf>
    <xf numFmtId="0" fontId="3" fillId="2" borderId="15" xfId="1" applyFont="1" applyFill="1" applyBorder="1" applyAlignment="1" applyProtection="1">
      <alignment horizontal="center" vertical="center"/>
    </xf>
    <xf numFmtId="0" fontId="3" fillId="2" borderId="16" xfId="1" applyFont="1" applyFill="1" applyBorder="1" applyAlignment="1" applyProtection="1">
      <alignment horizontal="center" vertical="center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3" fillId="3" borderId="16" xfId="1" applyFont="1" applyFill="1" applyBorder="1" applyAlignment="1" applyProtection="1">
      <alignment vertical="center"/>
      <protection locked="0"/>
    </xf>
    <xf numFmtId="0" fontId="7" fillId="4" borderId="16" xfId="1" applyFont="1" applyFill="1" applyBorder="1" applyAlignment="1" applyProtection="1">
      <alignment horizontal="center" vertical="center"/>
      <protection locked="0"/>
    </xf>
    <xf numFmtId="0" fontId="3" fillId="4" borderId="16" xfId="1" applyFont="1" applyFill="1" applyBorder="1" applyAlignment="1" applyProtection="1">
      <alignment vertical="center"/>
      <protection locked="0"/>
    </xf>
    <xf numFmtId="0" fontId="3" fillId="2" borderId="16" xfId="3" applyNumberFormat="1" applyFont="1" applyFill="1" applyBorder="1" applyAlignment="1" applyProtection="1">
      <alignment horizontal="center" vertical="center"/>
    </xf>
    <xf numFmtId="43" fontId="7" fillId="3" borderId="16" xfId="3" applyFont="1" applyFill="1" applyBorder="1" applyAlignment="1" applyProtection="1">
      <alignment horizontal="center" vertical="center"/>
      <protection locked="0"/>
    </xf>
    <xf numFmtId="43" fontId="7" fillId="4" borderId="16" xfId="3" applyFont="1" applyFill="1" applyBorder="1" applyAlignment="1" applyProtection="1">
      <alignment vertical="center"/>
      <protection locked="0"/>
    </xf>
    <xf numFmtId="4" fontId="3" fillId="2" borderId="16" xfId="3" applyNumberFormat="1" applyFont="1" applyFill="1" applyBorder="1" applyAlignment="1" applyProtection="1">
      <alignment horizontal="center" vertical="center"/>
    </xf>
    <xf numFmtId="0" fontId="2" fillId="3" borderId="16" xfId="1" applyFill="1" applyBorder="1" applyAlignment="1" applyProtection="1">
      <alignment horizontal="center"/>
      <protection locked="0"/>
    </xf>
    <xf numFmtId="0" fontId="3" fillId="3" borderId="16" xfId="3" applyNumberFormat="1" applyFont="1" applyFill="1" applyBorder="1" applyAlignment="1" applyProtection="1">
      <alignment horizontal="center" vertical="center"/>
      <protection locked="0"/>
    </xf>
    <xf numFmtId="0" fontId="3" fillId="2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Alignment="1" applyProtection="1">
      <alignment horizont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3" borderId="11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center" wrapText="1"/>
    </xf>
    <xf numFmtId="0" fontId="7" fillId="0" borderId="0" xfId="1" applyFont="1" applyAlignment="1" applyProtection="1">
      <alignment horizontal="center" wrapText="1"/>
    </xf>
    <xf numFmtId="0" fontId="3" fillId="6" borderId="8" xfId="1" applyFont="1" applyFill="1" applyBorder="1" applyAlignment="1" applyProtection="1">
      <alignment vertical="center"/>
    </xf>
    <xf numFmtId="3" fontId="9" fillId="6" borderId="16" xfId="1" applyNumberFormat="1" applyFont="1" applyFill="1" applyBorder="1" applyAlignment="1">
      <alignment horizontal="center" vertical="center"/>
    </xf>
    <xf numFmtId="164" fontId="3" fillId="6" borderId="10" xfId="3" applyNumberFormat="1" applyFont="1" applyFill="1" applyBorder="1" applyAlignment="1" applyProtection="1">
      <alignment vertical="center"/>
    </xf>
    <xf numFmtId="164" fontId="7" fillId="4" borderId="1" xfId="3" applyNumberFormat="1" applyFont="1" applyFill="1" applyBorder="1" applyAlignment="1" applyProtection="1">
      <alignment vertical="center"/>
    </xf>
    <xf numFmtId="0" fontId="3" fillId="2" borderId="1" xfId="1" applyFont="1" applyFill="1" applyBorder="1" applyAlignment="1" applyProtection="1">
      <alignment vertical="center"/>
    </xf>
    <xf numFmtId="164" fontId="7" fillId="3" borderId="12" xfId="3" applyNumberFormat="1" applyFont="1" applyFill="1" applyBorder="1" applyAlignment="1" applyProtection="1">
      <alignment vertical="center"/>
    </xf>
    <xf numFmtId="164" fontId="7" fillId="3" borderId="1" xfId="3" applyNumberFormat="1" applyFont="1" applyFill="1" applyBorder="1" applyAlignment="1" applyProtection="1">
      <alignment vertical="center"/>
    </xf>
    <xf numFmtId="3" fontId="7" fillId="2" borderId="0" xfId="1" applyNumberFormat="1" applyFont="1" applyFill="1" applyAlignment="1" applyProtection="1">
      <alignment vertical="center"/>
      <protection locked="0"/>
    </xf>
    <xf numFmtId="3" fontId="7" fillId="2" borderId="0" xfId="1" applyNumberFormat="1" applyFont="1" applyFill="1" applyAlignment="1" applyProtection="1">
      <alignment horizontal="center" vertical="center"/>
      <protection locked="0"/>
    </xf>
    <xf numFmtId="0" fontId="7" fillId="7" borderId="0" xfId="1" applyFont="1" applyFill="1" applyProtection="1"/>
    <xf numFmtId="0" fontId="15" fillId="3" borderId="26" xfId="4" applyFont="1" applyFill="1" applyBorder="1" applyAlignment="1" applyProtection="1">
      <alignment wrapText="1"/>
      <protection locked="0"/>
    </xf>
    <xf numFmtId="0" fontId="15" fillId="4" borderId="26" xfId="4" applyFont="1" applyFill="1" applyBorder="1" applyAlignment="1" applyProtection="1">
      <alignment wrapText="1"/>
      <protection locked="0"/>
    </xf>
    <xf numFmtId="0" fontId="15" fillId="0" borderId="24" xfId="4" applyFont="1" applyFill="1" applyBorder="1" applyAlignment="1" applyProtection="1">
      <alignment wrapText="1"/>
      <protection locked="0"/>
    </xf>
    <xf numFmtId="0" fontId="15" fillId="0" borderId="25" xfId="4" applyFont="1" applyFill="1" applyBorder="1" applyAlignment="1" applyProtection="1">
      <alignment wrapText="1"/>
      <protection locked="0"/>
    </xf>
    <xf numFmtId="0" fontId="3" fillId="8" borderId="0" xfId="1" applyFont="1" applyFill="1" applyAlignment="1" applyProtection="1">
      <alignment horizontal="center" vertical="center" wrapText="1"/>
    </xf>
    <xf numFmtId="0" fontId="3" fillId="9" borderId="0" xfId="1" applyFont="1" applyFill="1" applyAlignment="1" applyProtection="1">
      <alignment horizontal="center"/>
    </xf>
    <xf numFmtId="0" fontId="16" fillId="2" borderId="28" xfId="4" applyFont="1" applyFill="1" applyBorder="1" applyAlignment="1" applyProtection="1">
      <alignment wrapText="1"/>
    </xf>
    <xf numFmtId="0" fontId="16" fillId="2" borderId="29" xfId="4" applyFont="1" applyFill="1" applyBorder="1" applyAlignment="1" applyProtection="1">
      <alignment wrapText="1"/>
    </xf>
    <xf numFmtId="43" fontId="17" fillId="3" borderId="30" xfId="4" applyNumberFormat="1" applyFont="1" applyFill="1" applyBorder="1" applyAlignment="1" applyProtection="1">
      <alignment wrapText="1"/>
      <protection locked="0"/>
    </xf>
    <xf numFmtId="0" fontId="16" fillId="3" borderId="30" xfId="4" applyFont="1" applyFill="1" applyBorder="1" applyAlignment="1" applyProtection="1">
      <alignment wrapText="1"/>
      <protection locked="0"/>
    </xf>
    <xf numFmtId="0" fontId="16" fillId="3" borderId="31" xfId="4" applyFont="1" applyFill="1" applyBorder="1" applyAlignment="1" applyProtection="1">
      <alignment wrapText="1"/>
      <protection locked="0"/>
    </xf>
    <xf numFmtId="0" fontId="16" fillId="3" borderId="32" xfId="4" applyFont="1" applyFill="1" applyBorder="1" applyAlignment="1" applyProtection="1">
      <alignment wrapText="1"/>
      <protection locked="0"/>
    </xf>
    <xf numFmtId="43" fontId="17" fillId="4" borderId="30" xfId="4" applyNumberFormat="1" applyFont="1" applyFill="1" applyBorder="1" applyAlignment="1" applyProtection="1">
      <alignment wrapText="1"/>
    </xf>
    <xf numFmtId="0" fontId="17" fillId="4" borderId="30" xfId="4" applyFont="1" applyFill="1" applyBorder="1" applyAlignment="1" applyProtection="1">
      <alignment wrapText="1"/>
      <protection locked="0"/>
    </xf>
    <xf numFmtId="0" fontId="17" fillId="4" borderId="31" xfId="4" applyFont="1" applyFill="1" applyBorder="1" applyAlignment="1" applyProtection="1">
      <alignment wrapText="1"/>
      <protection locked="0"/>
    </xf>
    <xf numFmtId="0" fontId="17" fillId="4" borderId="32" xfId="4" applyFont="1" applyFill="1" applyBorder="1" applyAlignment="1" applyProtection="1">
      <alignment wrapText="1"/>
      <protection locked="0"/>
    </xf>
    <xf numFmtId="0" fontId="17" fillId="0" borderId="35" xfId="4" applyFont="1" applyFill="1" applyBorder="1" applyAlignment="1" applyProtection="1">
      <alignment wrapText="1"/>
      <protection locked="0"/>
    </xf>
    <xf numFmtId="0" fontId="17" fillId="0" borderId="25" xfId="4" applyFont="1" applyFill="1" applyBorder="1" applyAlignment="1" applyProtection="1">
      <alignment wrapText="1"/>
      <protection locked="0"/>
    </xf>
    <xf numFmtId="0" fontId="2" fillId="10" borderId="0" xfId="1" applyFont="1" applyFill="1" applyBorder="1" applyProtection="1"/>
    <xf numFmtId="0" fontId="18" fillId="2" borderId="26" xfId="4" applyFont="1" applyFill="1" applyBorder="1" applyAlignment="1" applyProtection="1">
      <alignment wrapText="1"/>
    </xf>
    <xf numFmtId="0" fontId="18" fillId="0" borderId="26" xfId="4" applyFont="1" applyFill="1" applyBorder="1" applyAlignment="1" applyProtection="1">
      <alignment wrapText="1"/>
    </xf>
    <xf numFmtId="0" fontId="18" fillId="3" borderId="26" xfId="4" applyFont="1" applyFill="1" applyBorder="1" applyAlignment="1" applyProtection="1">
      <alignment horizontal="right" wrapText="1"/>
    </xf>
    <xf numFmtId="0" fontId="18" fillId="4" borderId="26" xfId="4" applyFont="1" applyFill="1" applyBorder="1" applyAlignment="1" applyProtection="1">
      <alignment horizontal="right" wrapText="1"/>
    </xf>
    <xf numFmtId="0" fontId="18" fillId="4" borderId="26" xfId="4" applyFont="1" applyFill="1" applyBorder="1" applyAlignment="1" applyProtection="1">
      <alignment horizontal="right" wrapText="1"/>
      <protection locked="0"/>
    </xf>
    <xf numFmtId="0" fontId="18" fillId="0" borderId="24" xfId="4" applyFont="1" applyFill="1" applyBorder="1" applyAlignment="1" applyProtection="1">
      <alignment horizontal="right" wrapText="1"/>
      <protection locked="0"/>
    </xf>
    <xf numFmtId="0" fontId="18" fillId="0" borderId="25" xfId="4" applyFont="1" applyFill="1" applyBorder="1" applyAlignment="1" applyProtection="1">
      <alignment horizontal="right" wrapText="1"/>
      <protection locked="0"/>
    </xf>
    <xf numFmtId="0" fontId="7" fillId="3" borderId="0" xfId="1" applyFont="1" applyFill="1" applyProtection="1"/>
    <xf numFmtId="0" fontId="1" fillId="2" borderId="26" xfId="4" applyFill="1" applyBorder="1" applyProtection="1"/>
    <xf numFmtId="0" fontId="1" fillId="0" borderId="24" xfId="4" applyFill="1" applyBorder="1" applyProtection="1">
      <protection locked="0"/>
    </xf>
    <xf numFmtId="0" fontId="1" fillId="0" borderId="25" xfId="4" applyFill="1" applyBorder="1" applyProtection="1">
      <protection locked="0"/>
    </xf>
    <xf numFmtId="0" fontId="13" fillId="2" borderId="26" xfId="4" applyFont="1" applyFill="1" applyBorder="1" applyAlignment="1" applyProtection="1">
      <alignment wrapText="1"/>
    </xf>
    <xf numFmtId="0" fontId="13" fillId="2" borderId="22" xfId="4" applyFont="1" applyFill="1" applyBorder="1" applyAlignment="1" applyProtection="1">
      <alignment wrapText="1"/>
    </xf>
    <xf numFmtId="0" fontId="13" fillId="0" borderId="24" xfId="4" applyFont="1" applyFill="1" applyBorder="1" applyAlignment="1" applyProtection="1">
      <alignment wrapText="1"/>
      <protection locked="0"/>
    </xf>
    <xf numFmtId="0" fontId="13" fillId="0" borderId="25" xfId="4" applyFont="1" applyFill="1" applyBorder="1" applyAlignment="1" applyProtection="1">
      <alignment wrapText="1"/>
      <protection locked="0"/>
    </xf>
    <xf numFmtId="0" fontId="13" fillId="2" borderId="0" xfId="4" applyFont="1" applyFill="1" applyBorder="1" applyAlignment="1" applyProtection="1">
      <alignment wrapText="1"/>
      <protection locked="0"/>
    </xf>
    <xf numFmtId="0" fontId="20" fillId="2" borderId="0" xfId="4" applyFont="1" applyFill="1" applyBorder="1" applyAlignment="1" applyProtection="1">
      <alignment horizontal="center" wrapText="1"/>
      <protection locked="0"/>
    </xf>
    <xf numFmtId="0" fontId="13" fillId="0" borderId="0" xfId="4" applyFont="1" applyFill="1" applyBorder="1" applyAlignment="1" applyProtection="1">
      <alignment wrapText="1"/>
      <protection locked="0"/>
    </xf>
    <xf numFmtId="0" fontId="13" fillId="2" borderId="0" xfId="4" applyFont="1" applyFill="1" applyBorder="1" applyAlignment="1" applyProtection="1">
      <alignment wrapText="1"/>
    </xf>
    <xf numFmtId="0" fontId="20" fillId="2" borderId="0" xfId="4" applyFont="1" applyFill="1" applyBorder="1" applyAlignment="1" applyProtection="1">
      <alignment horizontal="center" wrapText="1"/>
    </xf>
    <xf numFmtId="0" fontId="7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27" fillId="2" borderId="0" xfId="48" applyNumberFormat="1" applyFill="1" applyBorder="1" applyAlignment="1" applyProtection="1">
      <alignment wrapText="1"/>
    </xf>
    <xf numFmtId="0" fontId="27" fillId="2" borderId="0" xfId="48" applyNumberFormat="1" applyFill="1" applyBorder="1" applyAlignment="1" applyProtection="1">
      <alignment horizontal="left" wrapText="1"/>
    </xf>
    <xf numFmtId="0" fontId="28" fillId="2" borderId="0" xfId="48" applyNumberFormat="1" applyFont="1" applyFill="1" applyBorder="1" applyAlignment="1" applyProtection="1">
      <alignment wrapText="1"/>
    </xf>
    <xf numFmtId="0" fontId="27" fillId="2" borderId="0" xfId="48" applyNumberFormat="1" applyFill="1" applyBorder="1" applyAlignment="1" applyProtection="1">
      <alignment horizontal="center" vertical="center" wrapText="1"/>
    </xf>
    <xf numFmtId="0" fontId="27" fillId="0" borderId="0" xfId="48" applyNumberFormat="1" applyFill="1" applyBorder="1" applyAlignment="1" applyProtection="1">
      <alignment wrapText="1"/>
    </xf>
    <xf numFmtId="0" fontId="29" fillId="2" borderId="0" xfId="48" applyFont="1" applyFill="1" applyAlignment="1">
      <alignment horizontal="center" vertical="center"/>
    </xf>
    <xf numFmtId="0" fontId="30" fillId="2" borderId="0" xfId="48" applyFont="1" applyFill="1" applyAlignment="1">
      <alignment horizontal="center" vertical="center"/>
    </xf>
    <xf numFmtId="0" fontId="31" fillId="2" borderId="0" xfId="48" applyFont="1" applyFill="1" applyAlignment="1">
      <alignment horizontal="left" vertical="center"/>
    </xf>
    <xf numFmtId="0" fontId="32" fillId="2" borderId="0" xfId="49" applyFont="1" applyFill="1" applyBorder="1" applyAlignment="1" applyProtection="1">
      <alignment horizontal="center"/>
    </xf>
    <xf numFmtId="0" fontId="37" fillId="14" borderId="38" xfId="49" applyFont="1" applyFill="1" applyBorder="1" applyAlignment="1" applyProtection="1">
      <alignment horizontal="center" vertical="center"/>
    </xf>
    <xf numFmtId="0" fontId="38" fillId="6" borderId="38" xfId="49" applyFont="1" applyFill="1" applyBorder="1" applyAlignment="1" applyProtection="1">
      <alignment horizontal="center" vertical="center"/>
    </xf>
    <xf numFmtId="0" fontId="33" fillId="12" borderId="39" xfId="48" applyFont="1" applyFill="1" applyBorder="1" applyAlignment="1">
      <alignment horizontal="center" vertical="center" wrapText="1"/>
    </xf>
    <xf numFmtId="0" fontId="39" fillId="19" borderId="39" xfId="49" applyFont="1" applyFill="1" applyBorder="1" applyAlignment="1" applyProtection="1">
      <alignment horizontal="center" vertical="center" wrapText="1"/>
    </xf>
    <xf numFmtId="0" fontId="40" fillId="20" borderId="39" xfId="49" applyFont="1" applyFill="1" applyBorder="1" applyAlignment="1" applyProtection="1">
      <alignment horizontal="center" vertical="center" wrapText="1"/>
    </xf>
    <xf numFmtId="0" fontId="40" fillId="21" borderId="39" xfId="49" applyFont="1" applyFill="1" applyBorder="1" applyAlignment="1" applyProtection="1">
      <alignment horizontal="center" vertical="center" wrapText="1"/>
    </xf>
    <xf numFmtId="0" fontId="40" fillId="22" borderId="39" xfId="49" applyFont="1" applyFill="1" applyBorder="1" applyAlignment="1" applyProtection="1">
      <alignment horizontal="center" vertical="center" wrapText="1"/>
    </xf>
    <xf numFmtId="0" fontId="40" fillId="23" borderId="39" xfId="49" applyFont="1" applyFill="1" applyBorder="1" applyAlignment="1" applyProtection="1">
      <alignment horizontal="center" vertical="center" wrapText="1"/>
    </xf>
    <xf numFmtId="0" fontId="40" fillId="24" borderId="39" xfId="49" applyFont="1" applyFill="1" applyBorder="1" applyAlignment="1" applyProtection="1">
      <alignment horizontal="center" vertical="center" wrapText="1"/>
    </xf>
    <xf numFmtId="0" fontId="40" fillId="25" borderId="39" xfId="49" applyFont="1" applyFill="1" applyBorder="1" applyAlignment="1" applyProtection="1">
      <alignment horizontal="center" vertical="center" wrapText="1"/>
    </xf>
    <xf numFmtId="0" fontId="41" fillId="2" borderId="0" xfId="48" applyNumberFormat="1" applyFont="1" applyFill="1" applyBorder="1" applyAlignment="1" applyProtection="1">
      <alignment horizontal="left" vertical="center" wrapText="1"/>
    </xf>
    <xf numFmtId="0" fontId="41" fillId="0" borderId="0" xfId="48" applyNumberFormat="1" applyFont="1" applyFill="1" applyBorder="1" applyAlignment="1" applyProtection="1">
      <alignment horizontal="left" vertical="center" wrapText="1"/>
    </xf>
    <xf numFmtId="0" fontId="42" fillId="0" borderId="0" xfId="48" applyNumberFormat="1" applyFont="1" applyFill="1" applyBorder="1" applyAlignment="1" applyProtection="1">
      <alignment horizontal="left" vertical="center" wrapText="1"/>
    </xf>
    <xf numFmtId="0" fontId="42" fillId="16" borderId="52" xfId="48" applyNumberFormat="1" applyFont="1" applyFill="1" applyBorder="1" applyAlignment="1" applyProtection="1">
      <alignment vertical="center" wrapText="1"/>
    </xf>
    <xf numFmtId="0" fontId="44" fillId="0" borderId="38" xfId="48" applyNumberFormat="1" applyFont="1" applyFill="1" applyBorder="1" applyAlignment="1" applyProtection="1">
      <alignment horizontal="left" vertical="center" wrapText="1"/>
      <protection locked="0"/>
    </xf>
    <xf numFmtId="0" fontId="44" fillId="0" borderId="53" xfId="48" applyNumberFormat="1" applyFont="1" applyFill="1" applyBorder="1" applyAlignment="1" applyProtection="1">
      <alignment horizontal="left" vertical="center" wrapText="1"/>
      <protection locked="0"/>
    </xf>
    <xf numFmtId="0" fontId="44" fillId="0" borderId="56" xfId="48" applyNumberFormat="1" applyFont="1" applyFill="1" applyBorder="1" applyAlignment="1" applyProtection="1">
      <alignment horizontal="left" vertical="center" wrapText="1"/>
      <protection locked="0"/>
    </xf>
    <xf numFmtId="0" fontId="44" fillId="0" borderId="57" xfId="48" applyNumberFormat="1" applyFont="1" applyFill="1" applyBorder="1" applyAlignment="1" applyProtection="1">
      <alignment horizontal="left" vertical="center" wrapText="1"/>
      <protection locked="0"/>
    </xf>
    <xf numFmtId="0" fontId="42" fillId="2" borderId="0" xfId="48" applyNumberFormat="1" applyFont="1" applyFill="1" applyBorder="1" applyAlignment="1" applyProtection="1">
      <alignment horizontal="left" vertical="center" wrapText="1"/>
    </xf>
    <xf numFmtId="0" fontId="42" fillId="2" borderId="52" xfId="48" applyNumberFormat="1" applyFont="1" applyFill="1" applyBorder="1" applyAlignment="1" applyProtection="1">
      <alignment vertical="center" wrapText="1"/>
    </xf>
    <xf numFmtId="0" fontId="42" fillId="2" borderId="55" xfId="48" applyNumberFormat="1" applyFont="1" applyFill="1" applyBorder="1" applyAlignment="1" applyProtection="1">
      <alignment vertical="center" wrapText="1"/>
    </xf>
    <xf numFmtId="0" fontId="42" fillId="0" borderId="58" xfId="48" applyNumberFormat="1" applyFont="1" applyFill="1" applyBorder="1" applyAlignment="1" applyProtection="1">
      <alignment horizontal="left" vertical="center" wrapText="1"/>
    </xf>
    <xf numFmtId="0" fontId="42" fillId="0" borderId="48" xfId="48" applyNumberFormat="1" applyFont="1" applyFill="1" applyBorder="1" applyAlignment="1" applyProtection="1">
      <alignment horizontal="left" vertical="center" wrapText="1"/>
    </xf>
    <xf numFmtId="3" fontId="42" fillId="0" borderId="48" xfId="48" applyNumberFormat="1" applyFont="1" applyFill="1" applyBorder="1" applyAlignment="1" applyProtection="1">
      <alignment horizontal="left" vertical="center" wrapText="1"/>
    </xf>
    <xf numFmtId="2" fontId="42" fillId="0" borderId="48" xfId="48" applyNumberFormat="1" applyFont="1" applyFill="1" applyBorder="1" applyAlignment="1">
      <alignment horizontal="left" vertical="center" wrapText="1"/>
    </xf>
    <xf numFmtId="2" fontId="44" fillId="0" borderId="48" xfId="48" applyNumberFormat="1" applyFont="1" applyFill="1" applyBorder="1" applyAlignment="1">
      <alignment horizontal="left" vertical="center" wrapText="1"/>
    </xf>
    <xf numFmtId="0" fontId="42" fillId="2" borderId="48" xfId="48" applyNumberFormat="1" applyFont="1" applyFill="1" applyBorder="1" applyAlignment="1" applyProtection="1">
      <alignment horizontal="center" vertical="center" wrapText="1"/>
    </xf>
    <xf numFmtId="0" fontId="44" fillId="26" borderId="48" xfId="48" applyNumberFormat="1" applyFont="1" applyFill="1" applyBorder="1" applyAlignment="1" applyProtection="1">
      <alignment horizontal="left" vertical="center" wrapText="1"/>
    </xf>
    <xf numFmtId="0" fontId="44" fillId="26" borderId="49" xfId="48" applyNumberFormat="1" applyFont="1" applyFill="1" applyBorder="1" applyAlignment="1" applyProtection="1">
      <alignment horizontal="left" vertical="center" wrapText="1"/>
    </xf>
    <xf numFmtId="0" fontId="43" fillId="0" borderId="48" xfId="48" applyFont="1" applyFill="1" applyBorder="1" applyAlignment="1">
      <alignment horizontal="center" vertical="center" wrapText="1"/>
    </xf>
    <xf numFmtId="0" fontId="27" fillId="0" borderId="0" xfId="48" applyNumberFormat="1" applyFill="1" applyBorder="1" applyAlignment="1" applyProtection="1">
      <alignment horizontal="left" wrapText="1"/>
    </xf>
    <xf numFmtId="0" fontId="28" fillId="0" borderId="0" xfId="48" applyNumberFormat="1" applyFont="1" applyFill="1" applyBorder="1" applyAlignment="1" applyProtection="1">
      <alignment wrapText="1"/>
    </xf>
    <xf numFmtId="0" fontId="27" fillId="0" borderId="0" xfId="48" applyNumberFormat="1" applyFill="1" applyBorder="1" applyAlignment="1" applyProtection="1">
      <alignment horizontal="center" vertical="center" wrapText="1"/>
    </xf>
    <xf numFmtId="43" fontId="17" fillId="3" borderId="30" xfId="4" applyNumberFormat="1" applyFont="1" applyFill="1" applyBorder="1" applyAlignment="1" applyProtection="1">
      <alignment wrapText="1"/>
    </xf>
    <xf numFmtId="0" fontId="16" fillId="3" borderId="30" xfId="4" applyFont="1" applyFill="1" applyBorder="1" applyAlignment="1" applyProtection="1">
      <alignment wrapText="1"/>
    </xf>
    <xf numFmtId="0" fontId="16" fillId="3" borderId="31" xfId="4" applyFont="1" applyFill="1" applyBorder="1" applyAlignment="1" applyProtection="1">
      <alignment wrapText="1"/>
    </xf>
    <xf numFmtId="0" fontId="16" fillId="3" borderId="32" xfId="4" applyFont="1" applyFill="1" applyBorder="1" applyAlignment="1" applyProtection="1">
      <alignment wrapText="1"/>
    </xf>
    <xf numFmtId="0" fontId="17" fillId="4" borderId="30" xfId="4" applyFont="1" applyFill="1" applyBorder="1" applyAlignment="1" applyProtection="1">
      <alignment wrapText="1"/>
    </xf>
    <xf numFmtId="0" fontId="44" fillId="0" borderId="38" xfId="48" applyNumberFormat="1" applyFont="1" applyFill="1" applyBorder="1" applyAlignment="1" applyProtection="1">
      <alignment horizontal="left" vertical="center" wrapText="1"/>
    </xf>
    <xf numFmtId="0" fontId="44" fillId="0" borderId="53" xfId="48" applyNumberFormat="1" applyFont="1" applyFill="1" applyBorder="1" applyAlignment="1" applyProtection="1">
      <alignment horizontal="left" vertical="center" wrapText="1"/>
    </xf>
    <xf numFmtId="43" fontId="7" fillId="5" borderId="1" xfId="3" applyFont="1" applyFill="1" applyBorder="1" applyAlignment="1" applyProtection="1">
      <alignment vertical="center" wrapText="1"/>
    </xf>
    <xf numFmtId="43" fontId="46" fillId="3" borderId="30" xfId="4" applyNumberFormat="1" applyFont="1" applyFill="1" applyBorder="1" applyAlignment="1" applyProtection="1">
      <alignment wrapText="1"/>
      <protection locked="0"/>
    </xf>
    <xf numFmtId="0" fontId="44" fillId="0" borderId="56" xfId="48" applyNumberFormat="1" applyFont="1" applyFill="1" applyBorder="1" applyAlignment="1" applyProtection="1">
      <alignment horizontal="left" vertical="center" wrapText="1"/>
    </xf>
    <xf numFmtId="0" fontId="25" fillId="0" borderId="16" xfId="5" applyFont="1" applyBorder="1" applyAlignment="1" applyProtection="1">
      <alignment horizontal="justify" vertical="top" wrapText="1"/>
    </xf>
    <xf numFmtId="0" fontId="25" fillId="0" borderId="16" xfId="5" applyFont="1" applyBorder="1" applyAlignment="1" applyProtection="1">
      <alignment horizontal="justify" vertical="top" wrapText="1"/>
      <protection locked="0"/>
    </xf>
    <xf numFmtId="0" fontId="22" fillId="0" borderId="16" xfId="5" applyFont="1" applyBorder="1" applyAlignment="1" applyProtection="1">
      <alignment horizontal="center" wrapText="1"/>
    </xf>
    <xf numFmtId="0" fontId="1" fillId="0" borderId="16" xfId="5" applyBorder="1" applyAlignment="1" applyProtection="1">
      <alignment horizontal="center"/>
      <protection locked="0"/>
    </xf>
    <xf numFmtId="0" fontId="1" fillId="0" borderId="16" xfId="5" applyBorder="1" applyAlignment="1" applyProtection="1">
      <alignment horizontal="center"/>
    </xf>
    <xf numFmtId="0" fontId="21" fillId="11" borderId="36" xfId="5" applyFont="1" applyFill="1" applyBorder="1" applyAlignment="1" applyProtection="1">
      <alignment horizontal="center" wrapText="1"/>
    </xf>
    <xf numFmtId="0" fontId="21" fillId="11" borderId="37" xfId="5" applyFont="1" applyFill="1" applyBorder="1" applyAlignment="1" applyProtection="1">
      <alignment horizontal="center" wrapText="1"/>
    </xf>
    <xf numFmtId="0" fontId="24" fillId="0" borderId="16" xfId="6" applyFont="1" applyBorder="1" applyAlignment="1" applyProtection="1">
      <alignment horizontal="center" vertical="center" wrapText="1"/>
    </xf>
    <xf numFmtId="0" fontId="20" fillId="2" borderId="18" xfId="4" applyFont="1" applyFill="1" applyBorder="1" applyAlignment="1" applyProtection="1">
      <alignment horizontal="center" wrapText="1"/>
    </xf>
    <xf numFmtId="0" fontId="20" fillId="2" borderId="20" xfId="4" applyFont="1" applyFill="1" applyBorder="1" applyAlignment="1" applyProtection="1">
      <alignment horizontal="center" wrapText="1"/>
    </xf>
    <xf numFmtId="0" fontId="20" fillId="2" borderId="22" xfId="4" applyFont="1" applyFill="1" applyBorder="1" applyAlignment="1" applyProtection="1">
      <alignment horizontal="center" wrapText="1"/>
    </xf>
    <xf numFmtId="0" fontId="13" fillId="4" borderId="26" xfId="4" applyFont="1" applyFill="1" applyBorder="1" applyAlignment="1" applyProtection="1">
      <alignment horizontal="center"/>
      <protection locked="0"/>
    </xf>
    <xf numFmtId="0" fontId="13" fillId="0" borderId="24" xfId="4" applyFont="1" applyFill="1" applyBorder="1" applyAlignment="1" applyProtection="1">
      <alignment horizontal="center"/>
      <protection locked="0"/>
    </xf>
    <xf numFmtId="0" fontId="13" fillId="0" borderId="25" xfId="4" applyFont="1" applyFill="1" applyBorder="1" applyAlignment="1" applyProtection="1">
      <alignment horizontal="center"/>
      <protection locked="0"/>
    </xf>
    <xf numFmtId="0" fontId="16" fillId="2" borderId="33" xfId="4" applyFont="1" applyFill="1" applyBorder="1" applyAlignment="1" applyProtection="1">
      <alignment horizontal="center" wrapText="1"/>
      <protection locked="0"/>
    </xf>
    <xf numFmtId="0" fontId="16" fillId="2" borderId="34" xfId="4" applyFont="1" applyFill="1" applyBorder="1" applyAlignment="1" applyProtection="1">
      <alignment horizontal="center" wrapText="1"/>
      <protection locked="0"/>
    </xf>
    <xf numFmtId="0" fontId="19" fillId="2" borderId="18" xfId="4" applyFont="1" applyFill="1" applyBorder="1" applyAlignment="1" applyProtection="1">
      <alignment horizontal="center" wrapText="1"/>
    </xf>
    <xf numFmtId="0" fontId="19" fillId="2" borderId="20" xfId="4" applyFont="1" applyFill="1" applyBorder="1" applyAlignment="1" applyProtection="1">
      <alignment horizontal="center" wrapText="1"/>
    </xf>
    <xf numFmtId="0" fontId="15" fillId="2" borderId="26" xfId="4" applyFont="1" applyFill="1" applyBorder="1" applyAlignment="1" applyProtection="1">
      <alignment horizontal="center" wrapText="1"/>
      <protection locked="0"/>
    </xf>
    <xf numFmtId="0" fontId="13" fillId="3" borderId="26" xfId="4" applyFont="1" applyFill="1" applyBorder="1" applyAlignment="1" applyProtection="1">
      <alignment horizontal="center"/>
      <protection locked="0"/>
    </xf>
    <xf numFmtId="0" fontId="15" fillId="2" borderId="26" xfId="4" applyFont="1" applyFill="1" applyBorder="1" applyAlignment="1" applyProtection="1">
      <alignment horizontal="center" wrapText="1"/>
    </xf>
    <xf numFmtId="0" fontId="13" fillId="4" borderId="16" xfId="4" applyFont="1" applyFill="1" applyBorder="1" applyAlignment="1" applyProtection="1">
      <alignment horizontal="center" vertical="center" wrapText="1"/>
      <protection locked="0"/>
    </xf>
    <xf numFmtId="0" fontId="13" fillId="0" borderId="24" xfId="4" applyFont="1" applyFill="1" applyBorder="1" applyAlignment="1" applyProtection="1">
      <alignment horizontal="center" vertical="center" wrapText="1"/>
      <protection locked="0"/>
    </xf>
    <xf numFmtId="0" fontId="13" fillId="0" borderId="25" xfId="4" applyFont="1" applyFill="1" applyBorder="1" applyAlignment="1" applyProtection="1">
      <alignment horizontal="center" vertical="center" wrapText="1"/>
      <protection locked="0"/>
    </xf>
    <xf numFmtId="0" fontId="14" fillId="6" borderId="27" xfId="4" applyFont="1" applyFill="1" applyBorder="1" applyAlignment="1" applyProtection="1">
      <alignment horizontal="center" vertical="center" wrapText="1"/>
      <protection locked="0"/>
    </xf>
    <xf numFmtId="3" fontId="14" fillId="6" borderId="27" xfId="4" applyNumberFormat="1" applyFont="1" applyFill="1" applyBorder="1" applyAlignment="1" applyProtection="1">
      <alignment horizontal="center" vertical="center" wrapText="1"/>
    </xf>
    <xf numFmtId="3" fontId="14" fillId="6" borderId="27" xfId="4" applyNumberFormat="1" applyFont="1" applyFill="1" applyBorder="1" applyAlignment="1" applyProtection="1">
      <alignment horizontal="center" vertical="center" wrapText="1"/>
      <protection locked="0"/>
    </xf>
    <xf numFmtId="3" fontId="14" fillId="4" borderId="27" xfId="4" applyNumberFormat="1" applyFont="1" applyFill="1" applyBorder="1" applyAlignment="1" applyProtection="1">
      <alignment horizontal="center" vertical="center" wrapText="1"/>
      <protection locked="0"/>
    </xf>
    <xf numFmtId="3" fontId="14" fillId="0" borderId="24" xfId="4" applyNumberFormat="1" applyFont="1" applyFill="1" applyBorder="1" applyAlignment="1" applyProtection="1">
      <alignment horizontal="center" vertical="center" wrapText="1"/>
      <protection locked="0"/>
    </xf>
    <xf numFmtId="3" fontId="14" fillId="0" borderId="25" xfId="4" applyNumberFormat="1" applyFont="1" applyFill="1" applyBorder="1" applyAlignment="1" applyProtection="1">
      <alignment horizontal="center" vertical="center" wrapText="1"/>
      <protection locked="0"/>
    </xf>
    <xf numFmtId="0" fontId="13" fillId="2" borderId="26" xfId="4" applyFont="1" applyFill="1" applyBorder="1" applyAlignment="1" applyProtection="1">
      <alignment horizontal="left" vertical="center" wrapText="1"/>
      <protection locked="0"/>
    </xf>
    <xf numFmtId="0" fontId="13" fillId="3" borderId="18" xfId="4" applyFont="1" applyFill="1" applyBorder="1" applyAlignment="1" applyProtection="1">
      <alignment horizontal="center" vertical="center" wrapText="1"/>
    </xf>
    <xf numFmtId="0" fontId="13" fillId="3" borderId="19" xfId="4" applyFont="1" applyFill="1" applyBorder="1" applyAlignment="1" applyProtection="1">
      <alignment horizontal="center" vertical="center" wrapText="1"/>
    </xf>
    <xf numFmtId="0" fontId="13" fillId="3" borderId="20" xfId="4" applyFont="1" applyFill="1" applyBorder="1" applyAlignment="1" applyProtection="1">
      <alignment horizontal="center" vertical="center" wrapText="1"/>
    </xf>
    <xf numFmtId="0" fontId="13" fillId="3" borderId="16" xfId="4" applyFont="1" applyFill="1" applyBorder="1" applyAlignment="1" applyProtection="1">
      <alignment horizontal="center" vertical="center" wrapText="1"/>
    </xf>
    <xf numFmtId="0" fontId="13" fillId="2" borderId="18" xfId="4" applyFont="1" applyFill="1" applyBorder="1" applyAlignment="1" applyProtection="1">
      <alignment horizontal="left" vertical="center" wrapText="1"/>
      <protection locked="0"/>
    </xf>
    <xf numFmtId="0" fontId="13" fillId="4" borderId="18" xfId="4" applyFont="1" applyFill="1" applyBorder="1" applyAlignment="1" applyProtection="1">
      <alignment horizontal="center" vertical="center" wrapText="1"/>
      <protection locked="0"/>
    </xf>
    <xf numFmtId="0" fontId="13" fillId="4" borderId="19" xfId="4" applyFont="1" applyFill="1" applyBorder="1" applyAlignment="1" applyProtection="1">
      <alignment horizontal="center" vertical="center" wrapText="1"/>
      <protection locked="0"/>
    </xf>
    <xf numFmtId="0" fontId="13" fillId="4" borderId="20" xfId="4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</xf>
    <xf numFmtId="0" fontId="3" fillId="2" borderId="17" xfId="1" applyFont="1" applyFill="1" applyBorder="1" applyAlignment="1" applyProtection="1">
      <alignment horizontal="center" vertical="center" wrapText="1"/>
    </xf>
    <xf numFmtId="0" fontId="3" fillId="2" borderId="12" xfId="1" applyFont="1" applyFill="1" applyBorder="1" applyAlignment="1" applyProtection="1">
      <alignment horizontal="center" vertical="center" wrapText="1"/>
    </xf>
    <xf numFmtId="0" fontId="13" fillId="3" borderId="18" xfId="4" applyFont="1" applyFill="1" applyBorder="1" applyAlignment="1" applyProtection="1">
      <alignment horizontal="center" vertical="center" wrapText="1"/>
      <protection locked="0"/>
    </xf>
    <xf numFmtId="0" fontId="13" fillId="3" borderId="19" xfId="4" applyFont="1" applyFill="1" applyBorder="1" applyAlignment="1" applyProtection="1">
      <alignment horizontal="center" vertical="center" wrapText="1"/>
      <protection locked="0"/>
    </xf>
    <xf numFmtId="0" fontId="13" fillId="3" borderId="20" xfId="4" applyFont="1" applyFill="1" applyBorder="1" applyAlignment="1" applyProtection="1">
      <alignment horizontal="center" vertical="center" wrapText="1"/>
      <protection locked="0"/>
    </xf>
    <xf numFmtId="0" fontId="13" fillId="3" borderId="21" xfId="4" applyFont="1" applyFill="1" applyBorder="1" applyAlignment="1" applyProtection="1">
      <alignment horizontal="center" vertical="center" wrapText="1"/>
      <protection locked="0"/>
    </xf>
    <xf numFmtId="0" fontId="13" fillId="3" borderId="22" xfId="4" applyFont="1" applyFill="1" applyBorder="1" applyAlignment="1" applyProtection="1">
      <alignment horizontal="center" vertical="center" wrapText="1"/>
      <protection locked="0"/>
    </xf>
    <xf numFmtId="0" fontId="13" fillId="3" borderId="23" xfId="4" applyFont="1" applyFill="1" applyBorder="1" applyAlignment="1" applyProtection="1">
      <alignment horizontal="center" vertical="center" wrapText="1"/>
      <protection locked="0"/>
    </xf>
    <xf numFmtId="0" fontId="7" fillId="2" borderId="13" xfId="1" applyFont="1" applyFill="1" applyBorder="1" applyAlignment="1" applyProtection="1">
      <alignment horizontal="center" vertical="center"/>
    </xf>
    <xf numFmtId="0" fontId="7" fillId="2" borderId="15" xfId="1" applyFont="1" applyFill="1" applyBorder="1" applyAlignment="1" applyProtection="1">
      <alignment horizontal="center" vertical="center"/>
    </xf>
    <xf numFmtId="0" fontId="3" fillId="2" borderId="13" xfId="1" applyFont="1" applyFill="1" applyBorder="1" applyAlignment="1" applyProtection="1">
      <alignment horizontal="center" vertical="center"/>
    </xf>
    <xf numFmtId="0" fontId="3" fillId="2" borderId="15" xfId="1" applyFont="1" applyFill="1" applyBorder="1" applyAlignment="1" applyProtection="1">
      <alignment horizontal="center" vertical="center"/>
    </xf>
    <xf numFmtId="0" fontId="12" fillId="3" borderId="1" xfId="1" applyFont="1" applyFill="1" applyBorder="1" applyAlignment="1" applyProtection="1">
      <alignment horizontal="center" vertical="center"/>
    </xf>
    <xf numFmtId="0" fontId="12" fillId="4" borderId="1" xfId="1" applyFont="1" applyFill="1" applyBorder="1" applyAlignment="1" applyProtection="1">
      <alignment horizontal="center" vertical="center"/>
    </xf>
    <xf numFmtId="0" fontId="3" fillId="4" borderId="8" xfId="1" applyFont="1" applyFill="1" applyBorder="1" applyAlignment="1" applyProtection="1">
      <alignment horizontal="center" vertical="center"/>
      <protection locked="0"/>
    </xf>
    <xf numFmtId="0" fontId="3" fillId="4" borderId="9" xfId="1" applyFont="1" applyFill="1" applyBorder="1" applyAlignment="1" applyProtection="1">
      <alignment horizontal="center" vertical="center"/>
      <protection locked="0"/>
    </xf>
    <xf numFmtId="0" fontId="3" fillId="4" borderId="10" xfId="1" applyFont="1" applyFill="1" applyBorder="1" applyAlignment="1" applyProtection="1">
      <alignment horizontal="center" vertical="center"/>
      <protection locked="0"/>
    </xf>
    <xf numFmtId="0" fontId="10" fillId="4" borderId="8" xfId="1" applyFont="1" applyFill="1" applyBorder="1" applyAlignment="1" applyProtection="1">
      <alignment horizontal="center" vertical="center"/>
      <protection locked="0"/>
    </xf>
    <xf numFmtId="0" fontId="10" fillId="4" borderId="9" xfId="1" applyFont="1" applyFill="1" applyBorder="1" applyAlignment="1" applyProtection="1">
      <alignment horizontal="center" vertical="center"/>
      <protection locked="0"/>
    </xf>
    <xf numFmtId="0" fontId="10" fillId="4" borderId="10" xfId="1" applyFont="1" applyFill="1" applyBorder="1" applyAlignment="1" applyProtection="1">
      <alignment horizontal="center" vertical="center"/>
      <protection locked="0"/>
    </xf>
    <xf numFmtId="0" fontId="3" fillId="3" borderId="13" xfId="1" applyFont="1" applyFill="1" applyBorder="1" applyAlignment="1" applyProtection="1">
      <alignment horizontal="center" vertical="center"/>
      <protection locked="0"/>
    </xf>
    <xf numFmtId="0" fontId="3" fillId="3" borderId="14" xfId="1" applyFont="1" applyFill="1" applyBorder="1" applyAlignment="1" applyProtection="1">
      <alignment horizontal="center" vertical="center"/>
      <protection locked="0"/>
    </xf>
    <xf numFmtId="0" fontId="3" fillId="3" borderId="15" xfId="1" applyFont="1" applyFill="1" applyBorder="1" applyAlignment="1" applyProtection="1">
      <alignment horizontal="center" vertical="center"/>
      <protection locked="0"/>
    </xf>
    <xf numFmtId="0" fontId="3" fillId="4" borderId="13" xfId="1" applyFont="1" applyFill="1" applyBorder="1" applyAlignment="1" applyProtection="1">
      <alignment horizontal="center" vertical="center"/>
      <protection locked="0"/>
    </xf>
    <xf numFmtId="0" fontId="3" fillId="4" borderId="14" xfId="1" applyFont="1" applyFill="1" applyBorder="1" applyAlignment="1" applyProtection="1">
      <alignment horizontal="center" vertical="center"/>
      <protection locked="0"/>
    </xf>
    <xf numFmtId="0" fontId="3" fillId="4" borderId="15" xfId="1" applyFont="1" applyFill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center" vertical="center" wrapText="1"/>
    </xf>
    <xf numFmtId="0" fontId="7" fillId="2" borderId="6" xfId="1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center" vertical="center" wrapText="1"/>
    </xf>
    <xf numFmtId="0" fontId="7" fillId="2" borderId="8" xfId="1" applyFont="1" applyFill="1" applyBorder="1" applyAlignment="1" applyProtection="1">
      <alignment horizontal="center" vertical="center" wrapText="1"/>
    </xf>
    <xf numFmtId="0" fontId="7" fillId="2" borderId="9" xfId="1" applyFont="1" applyFill="1" applyBorder="1" applyAlignment="1" applyProtection="1">
      <alignment horizontal="center" vertical="center" wrapText="1"/>
    </xf>
    <xf numFmtId="0" fontId="7" fillId="2" borderId="10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12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/>
    </xf>
    <xf numFmtId="0" fontId="9" fillId="2" borderId="12" xfId="1" applyFont="1" applyFill="1" applyBorder="1" applyAlignment="1" applyProtection="1">
      <alignment horizontal="center" vertical="center"/>
    </xf>
    <xf numFmtId="0" fontId="9" fillId="2" borderId="2" xfId="1" applyNumberFormat="1" applyFont="1" applyFill="1" applyBorder="1" applyAlignment="1" applyProtection="1">
      <alignment horizontal="center" vertical="center" wrapText="1"/>
    </xf>
    <xf numFmtId="0" fontId="9" fillId="2" borderId="5" xfId="1" applyNumberFormat="1" applyFont="1" applyFill="1" applyBorder="1" applyAlignment="1" applyProtection="1">
      <alignment horizontal="center" vertical="center" wrapText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0" fontId="3" fillId="3" borderId="9" xfId="1" applyFont="1" applyFill="1" applyBorder="1" applyAlignment="1" applyProtection="1">
      <alignment horizontal="center" vertical="center"/>
      <protection locked="0"/>
    </xf>
    <xf numFmtId="0" fontId="3" fillId="3" borderId="10" xfId="1" applyFont="1" applyFill="1" applyBorder="1" applyAlignment="1" applyProtection="1">
      <alignment horizontal="center" vertical="center"/>
      <protection locked="0"/>
    </xf>
    <xf numFmtId="0" fontId="33" fillId="12" borderId="38" xfId="48" applyNumberFormat="1" applyFont="1" applyFill="1" applyBorder="1" applyAlignment="1" applyProtection="1">
      <alignment horizontal="center" vertical="center" wrapText="1"/>
    </xf>
    <xf numFmtId="0" fontId="33" fillId="12" borderId="39" xfId="48" applyNumberFormat="1" applyFont="1" applyFill="1" applyBorder="1" applyAlignment="1" applyProtection="1">
      <alignment horizontal="center" vertical="center" wrapText="1"/>
    </xf>
    <xf numFmtId="0" fontId="33" fillId="12" borderId="38" xfId="48" applyFont="1" applyFill="1" applyBorder="1" applyAlignment="1">
      <alignment horizontal="center" vertical="center" wrapText="1"/>
    </xf>
    <xf numFmtId="0" fontId="33" fillId="12" borderId="39" xfId="48" applyFont="1" applyFill="1" applyBorder="1" applyAlignment="1">
      <alignment horizontal="center" vertical="center" wrapText="1"/>
    </xf>
    <xf numFmtId="0" fontId="33" fillId="12" borderId="43" xfId="48" applyFont="1" applyFill="1" applyBorder="1" applyAlignment="1">
      <alignment horizontal="center" vertical="center" wrapText="1"/>
    </xf>
    <xf numFmtId="0" fontId="33" fillId="12" borderId="47" xfId="48" applyFont="1" applyFill="1" applyBorder="1" applyAlignment="1">
      <alignment horizontal="center" vertical="center" wrapText="1"/>
    </xf>
    <xf numFmtId="0" fontId="34" fillId="12" borderId="38" xfId="48" applyFont="1" applyFill="1" applyBorder="1" applyAlignment="1">
      <alignment horizontal="center" vertical="center" wrapText="1"/>
    </xf>
    <xf numFmtId="0" fontId="35" fillId="13" borderId="40" xfId="49" applyFont="1" applyFill="1" applyBorder="1" applyAlignment="1" applyProtection="1">
      <alignment horizontal="center" vertical="center"/>
    </xf>
    <xf numFmtId="0" fontId="35" fillId="13" borderId="41" xfId="49" applyFont="1" applyFill="1" applyBorder="1" applyAlignment="1" applyProtection="1">
      <alignment horizontal="center" vertical="center"/>
    </xf>
    <xf numFmtId="0" fontId="35" fillId="13" borderId="42" xfId="49" applyFont="1" applyFill="1" applyBorder="1" applyAlignment="1" applyProtection="1">
      <alignment horizontal="center" vertical="center"/>
    </xf>
    <xf numFmtId="0" fontId="35" fillId="13" borderId="44" xfId="49" applyFont="1" applyFill="1" applyBorder="1" applyAlignment="1" applyProtection="1">
      <alignment horizontal="center" vertical="center"/>
    </xf>
    <xf numFmtId="0" fontId="35" fillId="13" borderId="45" xfId="49" applyFont="1" applyFill="1" applyBorder="1" applyAlignment="1" applyProtection="1">
      <alignment horizontal="center" vertical="center"/>
    </xf>
    <xf numFmtId="0" fontId="35" fillId="13" borderId="46" xfId="49" applyFont="1" applyFill="1" applyBorder="1" applyAlignment="1" applyProtection="1">
      <alignment horizontal="center" vertical="center"/>
    </xf>
    <xf numFmtId="0" fontId="36" fillId="14" borderId="38" xfId="49" applyFont="1" applyFill="1" applyBorder="1" applyAlignment="1" applyProtection="1">
      <alignment horizontal="center"/>
    </xf>
    <xf numFmtId="0" fontId="36" fillId="6" borderId="38" xfId="49" applyFont="1" applyFill="1" applyBorder="1" applyAlignment="1" applyProtection="1">
      <alignment horizontal="center"/>
    </xf>
    <xf numFmtId="0" fontId="37" fillId="15" borderId="38" xfId="49" applyFont="1" applyFill="1" applyBorder="1" applyAlignment="1" applyProtection="1">
      <alignment horizontal="center" vertical="center"/>
    </xf>
    <xf numFmtId="0" fontId="37" fillId="16" borderId="38" xfId="49" applyFont="1" applyFill="1" applyBorder="1" applyAlignment="1" applyProtection="1">
      <alignment horizontal="center" vertical="center" wrapText="1"/>
    </xf>
    <xf numFmtId="0" fontId="38" fillId="17" borderId="38" xfId="49" applyFont="1" applyFill="1" applyBorder="1" applyAlignment="1" applyProtection="1">
      <alignment horizontal="center" vertical="center"/>
    </xf>
    <xf numFmtId="0" fontId="38" fillId="18" borderId="38" xfId="49" applyFont="1" applyFill="1" applyBorder="1" applyAlignment="1" applyProtection="1">
      <alignment horizontal="center" vertical="center" wrapText="1"/>
    </xf>
    <xf numFmtId="0" fontId="42" fillId="0" borderId="39" xfId="48" applyFont="1" applyFill="1" applyBorder="1" applyAlignment="1">
      <alignment horizontal="left" vertical="center" wrapText="1"/>
    </xf>
    <xf numFmtId="0" fontId="42" fillId="0" borderId="43" xfId="48" applyFont="1" applyFill="1" applyBorder="1" applyAlignment="1">
      <alignment horizontal="left" vertical="center" wrapText="1"/>
    </xf>
    <xf numFmtId="0" fontId="42" fillId="0" borderId="39" xfId="48" applyFont="1" applyFill="1" applyBorder="1" applyAlignment="1">
      <alignment horizontal="center" vertical="center" wrapText="1"/>
    </xf>
    <xf numFmtId="0" fontId="42" fillId="0" borderId="43" xfId="48" applyFont="1" applyFill="1" applyBorder="1" applyAlignment="1">
      <alignment horizontal="center" vertical="center" wrapText="1"/>
    </xf>
    <xf numFmtId="0" fontId="42" fillId="2" borderId="39" xfId="48" applyFont="1" applyFill="1" applyBorder="1" applyAlignment="1">
      <alignment horizontal="center" vertical="center" wrapText="1"/>
    </xf>
    <xf numFmtId="0" fontId="42" fillId="2" borderId="43" xfId="48" applyFont="1" applyFill="1" applyBorder="1" applyAlignment="1">
      <alignment horizontal="center" vertical="center" wrapText="1"/>
    </xf>
    <xf numFmtId="165" fontId="44" fillId="0" borderId="39" xfId="48" applyNumberFormat="1" applyFont="1" applyFill="1" applyBorder="1" applyAlignment="1">
      <alignment horizontal="center" vertical="center" wrapText="1"/>
    </xf>
    <xf numFmtId="165" fontId="44" fillId="0" borderId="43" xfId="48" applyNumberFormat="1" applyFont="1" applyFill="1" applyBorder="1" applyAlignment="1">
      <alignment horizontal="center" vertical="center" wrapText="1"/>
    </xf>
    <xf numFmtId="0" fontId="42" fillId="0" borderId="51" xfId="48" applyFont="1" applyFill="1" applyBorder="1" applyAlignment="1">
      <alignment horizontal="center" vertical="center" wrapText="1"/>
    </xf>
    <xf numFmtId="0" fontId="42" fillId="0" borderId="50" xfId="48" applyFont="1" applyFill="1" applyBorder="1" applyAlignment="1">
      <alignment horizontal="center" vertical="center" wrapText="1"/>
    </xf>
    <xf numFmtId="0" fontId="43" fillId="0" borderId="39" xfId="48" applyFont="1" applyFill="1" applyBorder="1" applyAlignment="1">
      <alignment horizontal="center" vertical="center" wrapText="1"/>
    </xf>
    <xf numFmtId="0" fontId="43" fillId="0" borderId="43" xfId="48" applyFont="1" applyFill="1" applyBorder="1" applyAlignment="1">
      <alignment horizontal="center" vertical="center" wrapText="1"/>
    </xf>
    <xf numFmtId="3" fontId="45" fillId="0" borderId="39" xfId="48" applyNumberFormat="1" applyFont="1" applyFill="1" applyBorder="1" applyAlignment="1">
      <alignment horizontal="center" vertical="center" wrapText="1"/>
    </xf>
    <xf numFmtId="3" fontId="45" fillId="0" borderId="43" xfId="48" applyNumberFormat="1" applyFont="1" applyFill="1" applyBorder="1" applyAlignment="1">
      <alignment horizontal="center" vertical="center" wrapText="1"/>
    </xf>
    <xf numFmtId="0" fontId="42" fillId="0" borderId="54" xfId="48" applyFont="1" applyFill="1" applyBorder="1" applyAlignment="1">
      <alignment horizontal="center" vertical="center" wrapText="1"/>
    </xf>
    <xf numFmtId="0" fontId="42" fillId="0" borderId="47" xfId="48" applyFont="1" applyFill="1" applyBorder="1" applyAlignment="1">
      <alignment horizontal="center" vertical="center" wrapText="1"/>
    </xf>
    <xf numFmtId="0" fontId="42" fillId="2" borderId="47" xfId="48" applyFont="1" applyFill="1" applyBorder="1" applyAlignment="1">
      <alignment horizontal="center" vertical="center" wrapText="1"/>
    </xf>
    <xf numFmtId="0" fontId="43" fillId="0" borderId="47" xfId="48" applyFont="1" applyFill="1" applyBorder="1" applyAlignment="1">
      <alignment horizontal="center" vertical="center" wrapText="1"/>
    </xf>
    <xf numFmtId="0" fontId="42" fillId="0" borderId="47" xfId="48" applyFont="1" applyFill="1" applyBorder="1" applyAlignment="1">
      <alignment horizontal="left" vertical="center" wrapText="1"/>
    </xf>
    <xf numFmtId="3" fontId="45" fillId="0" borderId="47" xfId="48" applyNumberFormat="1" applyFont="1" applyFill="1" applyBorder="1" applyAlignment="1">
      <alignment horizontal="center" vertical="center" wrapText="1"/>
    </xf>
    <xf numFmtId="165" fontId="44" fillId="0" borderId="47" xfId="48" applyNumberFormat="1" applyFont="1" applyFill="1" applyBorder="1" applyAlignment="1">
      <alignment horizontal="center" vertical="center" wrapText="1"/>
    </xf>
  </cellXfs>
  <cellStyles count="50">
    <cellStyle name="Millares 2" xfId="3"/>
    <cellStyle name="Millares 2 3" xfId="7"/>
    <cellStyle name="Millares 4" xfId="8"/>
    <cellStyle name="Moneda 2" xfId="9"/>
    <cellStyle name="Moneda 3" xfId="10"/>
    <cellStyle name="Normal" xfId="0" builtinId="0"/>
    <cellStyle name="Normal 14" xfId="11"/>
    <cellStyle name="Normal 14 2" xfId="12"/>
    <cellStyle name="Normal 14 2 2" xfId="13"/>
    <cellStyle name="Normal 14 2 2 2" xfId="14"/>
    <cellStyle name="Normal 14 4 2" xfId="15"/>
    <cellStyle name="Normal 14 4 2 2" xfId="16"/>
    <cellStyle name="Normal 14 4 2 2 2" xfId="17"/>
    <cellStyle name="Normal 14 4 2 2 2 2" xfId="18"/>
    <cellStyle name="Normal 14 4 2 2 2 3" xfId="19"/>
    <cellStyle name="Normal 14 4 2 2 3" xfId="20"/>
    <cellStyle name="Normal 14 4 2 2 4" xfId="21"/>
    <cellStyle name="Normal 14 4 2 2 5" xfId="22"/>
    <cellStyle name="Normal 14 4 2 2 6" xfId="23"/>
    <cellStyle name="Normal 14 4 2 3" xfId="5"/>
    <cellStyle name="Normal 14 4 2 4" xfId="24"/>
    <cellStyle name="Normal 14 4 2 5" xfId="25"/>
    <cellStyle name="Normal 14 6" xfId="26"/>
    <cellStyle name="Normal 14 6 2" xfId="27"/>
    <cellStyle name="Normal 14 6 2 2" xfId="28"/>
    <cellStyle name="Normal 15" xfId="29"/>
    <cellStyle name="Normal 15 2" xfId="30"/>
    <cellStyle name="Normal 15 2 2" xfId="31"/>
    <cellStyle name="Normal 15 2 2 2" xfId="32"/>
    <cellStyle name="Normal 15 2 3" xfId="33"/>
    <cellStyle name="Normal 15 2 4" xfId="34"/>
    <cellStyle name="Normal 15 2 5" xfId="35"/>
    <cellStyle name="Normal 15 2 6" xfId="36"/>
    <cellStyle name="Normal 15 3" xfId="4"/>
    <cellStyle name="Normal 15 4" xfId="37"/>
    <cellStyle name="Normal 15 5" xfId="38"/>
    <cellStyle name="Normal 16 2" xfId="6"/>
    <cellStyle name="Normal 2" xfId="1"/>
    <cellStyle name="Normal 2 2" xfId="39"/>
    <cellStyle name="Normal 2 3" xfId="40"/>
    <cellStyle name="Normal 2 3 2" xfId="41"/>
    <cellStyle name="Normal 2 4" xfId="49"/>
    <cellStyle name="Normal 2 6 2" xfId="42"/>
    <cellStyle name="Normal 3" xfId="43"/>
    <cellStyle name="Normal 4" xfId="48"/>
    <cellStyle name="Normal 6" xfId="44"/>
    <cellStyle name="Normal 9" xfId="45"/>
    <cellStyle name="Normal 9_FORMATOS SOLICITUD AVANCES-good POA 2008" xfId="2"/>
    <cellStyle name="Porcentaje 2" xfId="46"/>
    <cellStyle name="Porcentual 4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1</xdr:col>
      <xdr:colOff>2047875</xdr:colOff>
      <xdr:row>4</xdr:row>
      <xdr:rowOff>19050</xdr:rowOff>
    </xdr:to>
    <xdr:pic>
      <xdr:nvPicPr>
        <xdr:cNvPr id="2" name="1 Imagen" descr="ssy-logo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18492" b="17496"/>
        <a:stretch>
          <a:fillRect/>
        </a:stretch>
      </xdr:blipFill>
      <xdr:spPr bwMode="auto">
        <a:xfrm>
          <a:off x="95250" y="47625"/>
          <a:ext cx="23717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09"/>
  <sheetViews>
    <sheetView topLeftCell="I4" zoomScale="60" zoomScaleNormal="60" zoomScaleSheetLayoutView="80" workbookViewId="0">
      <selection activeCell="W18" sqref="W18"/>
    </sheetView>
  </sheetViews>
  <sheetFormatPr baseColWidth="10" defaultRowHeight="14.25" x14ac:dyDescent="0.2"/>
  <cols>
    <col min="1" max="1" width="22.7109375" style="16" hidden="1" customWidth="1"/>
    <col min="2" max="2" width="14.7109375" style="16" customWidth="1"/>
    <col min="3" max="3" width="9.7109375" style="16" customWidth="1"/>
    <col min="4" max="4" width="23.28515625" style="118" customWidth="1"/>
    <col min="5" max="5" width="19" style="118" customWidth="1"/>
    <col min="6" max="6" width="30.7109375" style="118" customWidth="1"/>
    <col min="7" max="7" width="18.28515625" style="119" customWidth="1"/>
    <col min="8" max="8" width="19" style="118" customWidth="1"/>
    <col min="9" max="9" width="16.7109375" style="118" customWidth="1"/>
    <col min="10" max="10" width="28.42578125" style="118" customWidth="1"/>
    <col min="11" max="11" width="17.28515625" style="118" customWidth="1"/>
    <col min="12" max="12" width="17.5703125" style="118" customWidth="1"/>
    <col min="13" max="13" width="17.28515625" style="118" customWidth="1"/>
    <col min="14" max="15" width="16.85546875" style="118" customWidth="1"/>
    <col min="16" max="18" width="18.42578125" style="118" customWidth="1"/>
    <col min="19" max="19" width="17.42578125" style="118" customWidth="1"/>
    <col min="20" max="20" width="16.85546875" style="118" customWidth="1"/>
    <col min="21" max="23" width="14.85546875" style="118" customWidth="1"/>
    <col min="24" max="25" width="16.7109375" style="118" customWidth="1"/>
    <col min="26" max="26" width="16.7109375" style="16" customWidth="1"/>
    <col min="27" max="50" width="15.7109375" style="16" customWidth="1"/>
    <col min="51" max="16384" width="11.42578125" style="16"/>
  </cols>
  <sheetData>
    <row r="1" spans="1:50" s="7" customFormat="1" ht="12" customHeight="1" x14ac:dyDescent="0.25">
      <c r="A1" s="1"/>
      <c r="B1" s="1"/>
      <c r="C1" s="1"/>
      <c r="D1" s="2"/>
      <c r="E1" s="3"/>
      <c r="F1" s="3"/>
      <c r="G1" s="4"/>
      <c r="H1" s="3"/>
      <c r="I1" s="3"/>
      <c r="J1" s="3"/>
      <c r="K1" s="3"/>
      <c r="L1" s="3"/>
      <c r="M1" s="3"/>
      <c r="N1" s="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7" customFormat="1" ht="21.75" customHeight="1" x14ac:dyDescent="0.25">
      <c r="A2" s="1"/>
      <c r="B2" s="1"/>
      <c r="C2" s="1"/>
      <c r="D2" s="3"/>
      <c r="E2" s="3"/>
      <c r="F2" s="4"/>
      <c r="G2" s="8" t="s">
        <v>0</v>
      </c>
      <c r="H2" s="3"/>
      <c r="I2" s="3"/>
      <c r="J2" s="3"/>
      <c r="K2" s="3"/>
      <c r="L2" s="3"/>
      <c r="M2" s="3"/>
      <c r="N2" s="3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s="7" customFormat="1" ht="21.75" customHeight="1" x14ac:dyDescent="0.25">
      <c r="A3" s="1"/>
      <c r="B3" s="1"/>
      <c r="C3" s="1"/>
      <c r="D3" s="3"/>
      <c r="E3" s="3"/>
      <c r="F3" s="4"/>
      <c r="G3" s="9" t="s">
        <v>1</v>
      </c>
      <c r="H3" s="3"/>
      <c r="I3" s="3"/>
      <c r="J3" s="3"/>
      <c r="K3" s="3"/>
      <c r="L3" s="3"/>
      <c r="M3" s="3"/>
      <c r="N3" s="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s="7" customFormat="1" ht="23.25" x14ac:dyDescent="0.25">
      <c r="A4" s="1"/>
      <c r="B4" s="1"/>
      <c r="C4" s="1"/>
      <c r="D4" s="3"/>
      <c r="E4" s="3"/>
      <c r="F4" s="4"/>
      <c r="G4" s="10" t="s">
        <v>2</v>
      </c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31.5" customHeight="1" thickBot="1" x14ac:dyDescent="0.25">
      <c r="A5" s="11"/>
      <c r="B5" s="11"/>
      <c r="C5" s="11"/>
      <c r="D5" s="12"/>
      <c r="E5" s="12"/>
      <c r="F5" s="12"/>
      <c r="G5" s="13"/>
      <c r="H5" s="3"/>
      <c r="I5" s="12"/>
      <c r="J5" s="12"/>
      <c r="K5" s="12"/>
      <c r="L5" s="12"/>
      <c r="M5" s="12"/>
      <c r="N5" s="12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1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spans="1:50" ht="20.25" customHeight="1" thickBot="1" x14ac:dyDescent="0.25">
      <c r="A6" s="11"/>
      <c r="B6" s="11"/>
      <c r="C6" s="11"/>
      <c r="D6" s="17" t="s">
        <v>3</v>
      </c>
      <c r="E6" s="238" t="s">
        <v>204</v>
      </c>
      <c r="F6" s="238"/>
      <c r="G6" s="13"/>
      <c r="H6" s="3" t="s">
        <v>4</v>
      </c>
      <c r="I6" s="12"/>
      <c r="J6" s="239" t="s">
        <v>5</v>
      </c>
      <c r="K6" s="240"/>
      <c r="L6" s="240"/>
      <c r="M6" s="241"/>
      <c r="N6" s="18"/>
      <c r="O6" s="19"/>
      <c r="P6" s="19"/>
      <c r="Q6" s="19"/>
      <c r="R6" s="19"/>
      <c r="S6" s="19"/>
      <c r="T6" s="14"/>
      <c r="U6" s="14"/>
      <c r="V6" s="14"/>
      <c r="W6" s="14"/>
      <c r="X6" s="14"/>
      <c r="Y6" s="14"/>
      <c r="Z6" s="11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1:50" ht="13.5" customHeight="1" thickBot="1" x14ac:dyDescent="0.25">
      <c r="A7" s="11"/>
      <c r="B7" s="11"/>
      <c r="C7" s="11"/>
      <c r="D7" s="12"/>
      <c r="E7" s="12"/>
      <c r="F7" s="12"/>
      <c r="G7" s="13"/>
      <c r="H7" s="3"/>
      <c r="I7" s="12"/>
      <c r="J7" s="242"/>
      <c r="K7" s="243"/>
      <c r="L7" s="243"/>
      <c r="M7" s="244"/>
      <c r="N7" s="18"/>
      <c r="O7" s="19"/>
      <c r="P7" s="19"/>
      <c r="Q7" s="19"/>
      <c r="R7" s="19"/>
      <c r="S7" s="19"/>
      <c r="T7" s="14"/>
      <c r="U7" s="14"/>
      <c r="V7" s="14"/>
      <c r="W7" s="14"/>
      <c r="X7" s="14"/>
      <c r="Y7" s="14"/>
      <c r="Z7" s="11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</row>
    <row r="8" spans="1:50" ht="8.25" customHeight="1" thickBot="1" x14ac:dyDescent="0.25">
      <c r="A8" s="11"/>
      <c r="B8" s="11"/>
      <c r="C8" s="11"/>
      <c r="D8" s="12"/>
      <c r="E8" s="12"/>
      <c r="F8" s="12"/>
      <c r="G8" s="13"/>
      <c r="H8" s="3"/>
      <c r="I8" s="12"/>
      <c r="J8" s="12"/>
      <c r="K8" s="12"/>
      <c r="L8" s="12"/>
      <c r="M8" s="12"/>
      <c r="N8" s="12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1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</row>
    <row r="9" spans="1:50" ht="15.75" thickBot="1" x14ac:dyDescent="0.25">
      <c r="A9" s="11"/>
      <c r="B9" s="11"/>
      <c r="C9" s="11"/>
      <c r="D9" s="12"/>
      <c r="E9" s="12"/>
      <c r="F9" s="12"/>
      <c r="G9" s="13"/>
      <c r="H9" s="3" t="s">
        <v>6</v>
      </c>
      <c r="I9" s="12"/>
      <c r="J9" s="245" t="s">
        <v>203</v>
      </c>
      <c r="K9" s="246"/>
      <c r="L9" s="246"/>
      <c r="M9" s="247"/>
      <c r="N9" s="12"/>
      <c r="O9" s="14"/>
      <c r="P9" s="19"/>
      <c r="Q9" s="14"/>
      <c r="R9" s="14"/>
      <c r="S9" s="14"/>
      <c r="T9" s="14"/>
      <c r="U9" s="14"/>
      <c r="V9" s="14"/>
      <c r="W9" s="14"/>
      <c r="X9" s="14"/>
      <c r="Y9" s="14"/>
      <c r="Z9" s="11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spans="1:50" ht="15" x14ac:dyDescent="0.2">
      <c r="A10" s="11"/>
      <c r="B10" s="11"/>
      <c r="C10" s="11"/>
      <c r="D10" s="12"/>
      <c r="E10" s="12"/>
      <c r="F10" s="12"/>
      <c r="G10" s="13"/>
      <c r="H10" s="3"/>
      <c r="I10" s="12"/>
      <c r="J10" s="12"/>
      <c r="K10" s="12"/>
      <c r="L10" s="12"/>
      <c r="M10" s="12"/>
      <c r="N10" s="12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1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</row>
    <row r="11" spans="1:50" s="21" customFormat="1" x14ac:dyDescent="0.2">
      <c r="A11" s="20"/>
      <c r="B11" s="20"/>
      <c r="C11" s="20"/>
      <c r="D11" s="15"/>
      <c r="E11" s="12"/>
      <c r="F11" s="12"/>
      <c r="G11" s="12"/>
      <c r="H11" s="13"/>
      <c r="I11" s="12"/>
      <c r="J11" s="12"/>
      <c r="K11" s="12"/>
      <c r="L11" s="12"/>
      <c r="M11" s="12"/>
      <c r="N11" s="12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1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</row>
    <row r="12" spans="1:50" ht="36" customHeight="1" thickBot="1" x14ac:dyDescent="0.25">
      <c r="A12" s="22"/>
      <c r="B12" s="22"/>
      <c r="C12" s="22"/>
      <c r="D12" s="23" t="s">
        <v>7</v>
      </c>
      <c r="E12" s="16"/>
      <c r="F12" s="12"/>
      <c r="G12" s="12"/>
      <c r="H12" s="13"/>
      <c r="I12" s="12"/>
      <c r="J12" s="12"/>
      <c r="K12" s="12"/>
      <c r="L12" s="12"/>
      <c r="M12" s="12"/>
      <c r="N12" s="12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1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</row>
    <row r="13" spans="1:50" ht="18.75" customHeight="1" thickBot="1" x14ac:dyDescent="0.25">
      <c r="A13" s="22"/>
      <c r="B13" s="22"/>
      <c r="C13" s="22"/>
      <c r="D13" s="248" t="s">
        <v>8</v>
      </c>
      <c r="E13" s="250" t="s">
        <v>9</v>
      </c>
      <c r="F13" s="24" t="s">
        <v>10</v>
      </c>
      <c r="G13" s="250" t="s">
        <v>11</v>
      </c>
      <c r="H13" s="250" t="s">
        <v>12</v>
      </c>
      <c r="I13" s="250" t="s">
        <v>13</v>
      </c>
      <c r="J13" s="252" t="s">
        <v>14</v>
      </c>
      <c r="K13" s="254" t="s">
        <v>15</v>
      </c>
      <c r="L13" s="255"/>
      <c r="M13" s="255"/>
      <c r="N13" s="256"/>
      <c r="O13" s="226" t="s">
        <v>16</v>
      </c>
      <c r="P13" s="227"/>
      <c r="Q13" s="227"/>
      <c r="R13" s="228"/>
      <c r="S13" s="226" t="s">
        <v>17</v>
      </c>
      <c r="T13" s="227"/>
      <c r="U13" s="227"/>
      <c r="V13" s="228"/>
      <c r="W13" s="229" t="s">
        <v>18</v>
      </c>
      <c r="X13" s="230"/>
      <c r="Y13" s="230"/>
      <c r="Z13" s="231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s="29" customFormat="1" ht="37.5" customHeight="1" thickBot="1" x14ac:dyDescent="0.3">
      <c r="A14" s="25"/>
      <c r="B14" s="25"/>
      <c r="C14" s="25"/>
      <c r="D14" s="249"/>
      <c r="E14" s="251"/>
      <c r="F14" s="26"/>
      <c r="G14" s="251"/>
      <c r="H14" s="251"/>
      <c r="I14" s="251"/>
      <c r="J14" s="253"/>
      <c r="K14" s="27" t="s">
        <v>19</v>
      </c>
      <c r="L14" s="27" t="s">
        <v>20</v>
      </c>
      <c r="M14" s="27" t="s">
        <v>21</v>
      </c>
      <c r="N14" s="27" t="s">
        <v>22</v>
      </c>
      <c r="O14" s="28" t="s">
        <v>23</v>
      </c>
      <c r="P14" s="28" t="s">
        <v>20</v>
      </c>
      <c r="Q14" s="28" t="s">
        <v>21</v>
      </c>
      <c r="R14" s="28" t="s">
        <v>22</v>
      </c>
      <c r="S14" s="28" t="s">
        <v>23</v>
      </c>
      <c r="T14" s="28" t="s">
        <v>20</v>
      </c>
      <c r="U14" s="28" t="s">
        <v>21</v>
      </c>
      <c r="V14" s="28" t="s">
        <v>22</v>
      </c>
      <c r="W14" s="28" t="s">
        <v>23</v>
      </c>
      <c r="X14" s="28" t="s">
        <v>20</v>
      </c>
      <c r="Y14" s="28" t="s">
        <v>21</v>
      </c>
      <c r="Z14" s="28" t="s">
        <v>22</v>
      </c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s="37" customFormat="1" ht="71.25" customHeight="1" thickBot="1" x14ac:dyDescent="0.25">
      <c r="A15" s="31"/>
      <c r="B15" s="31"/>
      <c r="C15" s="31"/>
      <c r="D15" s="32" t="s">
        <v>205</v>
      </c>
      <c r="E15" s="32" t="s">
        <v>206</v>
      </c>
      <c r="F15" s="32" t="s">
        <v>207</v>
      </c>
      <c r="G15" s="33">
        <v>6</v>
      </c>
      <c r="H15" s="34" t="s">
        <v>27</v>
      </c>
      <c r="I15" s="32" t="s">
        <v>203</v>
      </c>
      <c r="J15" s="32" t="s">
        <v>211</v>
      </c>
      <c r="K15" s="169">
        <v>1</v>
      </c>
      <c r="L15" s="169">
        <v>2</v>
      </c>
      <c r="M15" s="169">
        <v>1</v>
      </c>
      <c r="N15" s="169">
        <v>2</v>
      </c>
      <c r="O15" s="35">
        <v>1</v>
      </c>
      <c r="P15" s="35">
        <v>0</v>
      </c>
      <c r="Q15" s="35">
        <v>1</v>
      </c>
      <c r="R15" s="35">
        <v>0</v>
      </c>
      <c r="S15" s="35">
        <v>1</v>
      </c>
      <c r="T15" s="35">
        <v>1</v>
      </c>
      <c r="U15" s="35">
        <v>2</v>
      </c>
      <c r="V15" s="35">
        <f>SUM(O15:R15)</f>
        <v>2</v>
      </c>
      <c r="W15" s="36"/>
      <c r="X15" s="36"/>
      <c r="Y15" s="36"/>
      <c r="Z15" s="36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</row>
    <row r="16" spans="1:50" s="37" customFormat="1" ht="71.25" customHeight="1" thickBot="1" x14ac:dyDescent="0.25">
      <c r="A16" s="31"/>
      <c r="B16" s="31"/>
      <c r="C16" s="31"/>
      <c r="D16" s="32" t="s">
        <v>205</v>
      </c>
      <c r="E16" s="32" t="s">
        <v>206</v>
      </c>
      <c r="F16" s="32" t="s">
        <v>208</v>
      </c>
      <c r="G16" s="33">
        <v>12</v>
      </c>
      <c r="H16" s="34" t="s">
        <v>27</v>
      </c>
      <c r="I16" s="32" t="s">
        <v>203</v>
      </c>
      <c r="J16" s="32" t="s">
        <v>211</v>
      </c>
      <c r="K16" s="169">
        <v>3</v>
      </c>
      <c r="L16" s="169">
        <v>3</v>
      </c>
      <c r="M16" s="169">
        <v>3</v>
      </c>
      <c r="N16" s="169">
        <v>3</v>
      </c>
      <c r="O16" s="35">
        <v>3</v>
      </c>
      <c r="P16" s="35">
        <v>1</v>
      </c>
      <c r="Q16" s="35">
        <v>4</v>
      </c>
      <c r="R16" s="35">
        <v>1</v>
      </c>
      <c r="S16" s="35">
        <v>3</v>
      </c>
      <c r="T16" s="35">
        <v>4</v>
      </c>
      <c r="U16" s="35">
        <v>8</v>
      </c>
      <c r="V16" s="35">
        <f t="shared" ref="V16:V18" si="0">SUM(O16:R16)</f>
        <v>9</v>
      </c>
      <c r="W16" s="36"/>
      <c r="X16" s="36"/>
      <c r="Y16" s="36"/>
      <c r="Z16" s="36" t="s">
        <v>324</v>
      </c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</row>
    <row r="17" spans="1:50" s="37" customFormat="1" ht="71.25" customHeight="1" thickBot="1" x14ac:dyDescent="0.25">
      <c r="A17" s="31"/>
      <c r="B17" s="31"/>
      <c r="C17" s="31"/>
      <c r="D17" s="32" t="s">
        <v>205</v>
      </c>
      <c r="E17" s="32" t="s">
        <v>206</v>
      </c>
      <c r="F17" s="32" t="s">
        <v>209</v>
      </c>
      <c r="G17" s="33">
        <v>6</v>
      </c>
      <c r="H17" s="34" t="s">
        <v>27</v>
      </c>
      <c r="I17" s="32" t="s">
        <v>203</v>
      </c>
      <c r="J17" s="32" t="s">
        <v>211</v>
      </c>
      <c r="K17" s="169">
        <v>1</v>
      </c>
      <c r="L17" s="169">
        <v>2</v>
      </c>
      <c r="M17" s="169">
        <v>1</v>
      </c>
      <c r="N17" s="169">
        <v>2</v>
      </c>
      <c r="O17" s="35">
        <v>1</v>
      </c>
      <c r="P17" s="35">
        <v>2</v>
      </c>
      <c r="Q17" s="35">
        <v>1</v>
      </c>
      <c r="R17" s="35">
        <v>2</v>
      </c>
      <c r="S17" s="35">
        <v>1</v>
      </c>
      <c r="T17" s="35">
        <v>3</v>
      </c>
      <c r="U17" s="35">
        <v>4</v>
      </c>
      <c r="V17" s="35">
        <f t="shared" si="0"/>
        <v>6</v>
      </c>
      <c r="W17" s="36"/>
      <c r="X17" s="36"/>
      <c r="Y17" s="36"/>
      <c r="Z17" s="36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</row>
    <row r="18" spans="1:50" ht="71.25" customHeight="1" thickBot="1" x14ac:dyDescent="0.25">
      <c r="A18" s="22"/>
      <c r="B18" s="22"/>
      <c r="C18" s="22"/>
      <c r="D18" s="32" t="s">
        <v>205</v>
      </c>
      <c r="E18" s="32" t="s">
        <v>206</v>
      </c>
      <c r="F18" s="32" t="s">
        <v>210</v>
      </c>
      <c r="G18" s="33">
        <v>12</v>
      </c>
      <c r="H18" s="34" t="s">
        <v>27</v>
      </c>
      <c r="I18" s="32" t="s">
        <v>203</v>
      </c>
      <c r="J18" s="32" t="s">
        <v>211</v>
      </c>
      <c r="K18" s="169">
        <v>3</v>
      </c>
      <c r="L18" s="169">
        <v>3</v>
      </c>
      <c r="M18" s="169">
        <v>3</v>
      </c>
      <c r="N18" s="169">
        <v>3</v>
      </c>
      <c r="O18" s="35">
        <v>3</v>
      </c>
      <c r="P18" s="35">
        <v>3</v>
      </c>
      <c r="Q18" s="35">
        <v>3</v>
      </c>
      <c r="R18" s="35">
        <v>3</v>
      </c>
      <c r="S18" s="35">
        <v>3</v>
      </c>
      <c r="T18" s="35">
        <v>6</v>
      </c>
      <c r="U18" s="35">
        <v>9</v>
      </c>
      <c r="V18" s="35">
        <f t="shared" si="0"/>
        <v>12</v>
      </c>
      <c r="W18" s="36"/>
      <c r="X18" s="36"/>
      <c r="Y18" s="36"/>
      <c r="Z18" s="36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</row>
    <row r="19" spans="1:50" x14ac:dyDescent="0.2">
      <c r="A19" s="22"/>
      <c r="B19" s="22"/>
      <c r="C19" s="22"/>
      <c r="D19" s="11"/>
      <c r="E19" s="14"/>
      <c r="F19" s="14"/>
      <c r="G19" s="14"/>
      <c r="H19" s="39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1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</row>
    <row r="20" spans="1:50" x14ac:dyDescent="0.2">
      <c r="A20" s="22"/>
      <c r="B20" s="22"/>
      <c r="C20" s="22"/>
      <c r="D20" s="11"/>
      <c r="E20" s="14"/>
      <c r="F20" s="14"/>
      <c r="G20" s="14"/>
      <c r="H20" s="39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</row>
    <row r="21" spans="1:50" ht="20.25" x14ac:dyDescent="0.2">
      <c r="A21" s="22"/>
      <c r="B21" s="22"/>
      <c r="C21" s="22"/>
      <c r="D21" s="40" t="s">
        <v>28</v>
      </c>
      <c r="E21" s="22"/>
      <c r="F21" s="14"/>
      <c r="G21" s="14"/>
      <c r="H21" s="39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</row>
    <row r="22" spans="1:50" ht="20.25" x14ac:dyDescent="0.2">
      <c r="A22" s="22"/>
      <c r="B22" s="22"/>
      <c r="C22" s="22"/>
      <c r="D22" s="11"/>
      <c r="E22" s="40"/>
      <c r="F22" s="14"/>
      <c r="G22" s="14"/>
      <c r="H22" s="39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</row>
    <row r="23" spans="1:50" ht="20.25" x14ac:dyDescent="0.2">
      <c r="A23" s="22"/>
      <c r="B23" s="22"/>
      <c r="C23" s="22"/>
      <c r="D23" s="11"/>
      <c r="E23" s="40"/>
      <c r="F23" s="14"/>
      <c r="G23" s="232" t="s">
        <v>29</v>
      </c>
      <c r="H23" s="233"/>
      <c r="I23" s="233"/>
      <c r="J23" s="233"/>
      <c r="K23" s="234"/>
      <c r="L23" s="235" t="s">
        <v>30</v>
      </c>
      <c r="M23" s="236"/>
      <c r="N23" s="236"/>
      <c r="O23" s="236"/>
      <c r="P23" s="237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</row>
    <row r="24" spans="1:50" ht="15" x14ac:dyDescent="0.2">
      <c r="A24" s="22"/>
      <c r="B24" s="22"/>
      <c r="C24" s="22"/>
      <c r="D24" s="41" t="s">
        <v>31</v>
      </c>
      <c r="E24" s="42"/>
      <c r="F24" s="43" t="s">
        <v>32</v>
      </c>
      <c r="G24" s="44" t="s">
        <v>33</v>
      </c>
      <c r="H24" s="44" t="s">
        <v>34</v>
      </c>
      <c r="I24" s="44" t="s">
        <v>35</v>
      </c>
      <c r="J24" s="44" t="s">
        <v>36</v>
      </c>
      <c r="K24" s="45" t="s">
        <v>37</v>
      </c>
      <c r="L24" s="46" t="s">
        <v>33</v>
      </c>
      <c r="M24" s="46" t="s">
        <v>34</v>
      </c>
      <c r="N24" s="46" t="s">
        <v>35</v>
      </c>
      <c r="O24" s="46" t="s">
        <v>36</v>
      </c>
      <c r="P24" s="47" t="s">
        <v>37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</row>
    <row r="25" spans="1:50" ht="15" x14ac:dyDescent="0.2">
      <c r="A25" s="22"/>
      <c r="B25" s="22"/>
      <c r="C25" s="22"/>
      <c r="D25" s="220" t="s">
        <v>38</v>
      </c>
      <c r="E25" s="221"/>
      <c r="F25" s="48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</row>
    <row r="26" spans="1:50" ht="15" x14ac:dyDescent="0.2">
      <c r="A26" s="22"/>
      <c r="B26" s="22"/>
      <c r="C26" s="22"/>
      <c r="D26" s="220" t="s">
        <v>39</v>
      </c>
      <c r="E26" s="221"/>
      <c r="F26" s="51">
        <v>0</v>
      </c>
      <c r="G26" s="52"/>
      <c r="H26" s="52"/>
      <c r="I26" s="52"/>
      <c r="J26" s="52"/>
      <c r="K26" s="53"/>
      <c r="L26" s="50"/>
      <c r="M26" s="50"/>
      <c r="N26" s="50"/>
      <c r="O26" s="50"/>
      <c r="P26" s="50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</row>
    <row r="27" spans="1:50" ht="15" x14ac:dyDescent="0.2">
      <c r="A27" s="22"/>
      <c r="B27" s="22"/>
      <c r="C27" s="22"/>
      <c r="D27" s="220" t="s">
        <v>40</v>
      </c>
      <c r="E27" s="221"/>
      <c r="F27" s="48"/>
      <c r="G27" s="49"/>
      <c r="H27" s="49"/>
      <c r="I27" s="49"/>
      <c r="J27" s="49"/>
      <c r="K27" s="49"/>
      <c r="L27" s="50"/>
      <c r="M27" s="50"/>
      <c r="N27" s="50"/>
      <c r="O27" s="50"/>
      <c r="P27" s="50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</row>
    <row r="28" spans="1:50" s="21" customFormat="1" ht="15" x14ac:dyDescent="0.2">
      <c r="A28" s="20"/>
      <c r="B28" s="20"/>
      <c r="C28" s="20"/>
      <c r="D28" s="220" t="s">
        <v>41</v>
      </c>
      <c r="E28" s="221"/>
      <c r="F28" s="51">
        <v>0</v>
      </c>
      <c r="G28" s="49"/>
      <c r="H28" s="49"/>
      <c r="I28" s="49"/>
      <c r="J28" s="49"/>
      <c r="K28" s="49"/>
      <c r="L28" s="50"/>
      <c r="M28" s="50"/>
      <c r="N28" s="50"/>
      <c r="O28" s="50"/>
      <c r="P28" s="50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2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</row>
    <row r="29" spans="1:50" s="21" customFormat="1" ht="15" x14ac:dyDescent="0.2">
      <c r="A29" s="20"/>
      <c r="B29" s="20"/>
      <c r="C29" s="20"/>
      <c r="D29" s="222" t="s">
        <v>42</v>
      </c>
      <c r="E29" s="223"/>
      <c r="F29" s="48">
        <f>SUM(F25:F28)</f>
        <v>0</v>
      </c>
      <c r="G29" s="49"/>
      <c r="H29" s="49"/>
      <c r="I29" s="49"/>
      <c r="J29" s="49"/>
      <c r="K29" s="49"/>
      <c r="L29" s="50"/>
      <c r="M29" s="50"/>
      <c r="N29" s="50"/>
      <c r="O29" s="50"/>
      <c r="P29" s="50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2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</row>
    <row r="30" spans="1:50" s="21" customFormat="1" ht="15" x14ac:dyDescent="0.2">
      <c r="A30" s="11"/>
      <c r="B30" s="11"/>
      <c r="C30" s="11"/>
      <c r="D30" s="19"/>
      <c r="E30" s="54"/>
      <c r="F30" s="55"/>
      <c r="G30" s="56"/>
      <c r="H30" s="55"/>
      <c r="I30" s="55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</row>
    <row r="31" spans="1:50" s="21" customFormat="1" ht="15" x14ac:dyDescent="0.2">
      <c r="A31" s="11"/>
      <c r="B31" s="11"/>
      <c r="C31" s="11"/>
      <c r="D31" s="19"/>
      <c r="E31" s="54"/>
      <c r="F31" s="55"/>
      <c r="G31" s="56"/>
      <c r="H31" s="55"/>
      <c r="I31" s="55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</row>
    <row r="32" spans="1:50" ht="27" customHeight="1" x14ac:dyDescent="0.2">
      <c r="A32" s="11"/>
      <c r="B32" s="11"/>
      <c r="C32" s="11"/>
      <c r="D32" s="40" t="s">
        <v>43</v>
      </c>
      <c r="E32" s="14"/>
      <c r="F32" s="14"/>
      <c r="G32" s="39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1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</row>
    <row r="33" spans="1:134" ht="21" customHeight="1" thickBot="1" x14ac:dyDescent="0.25">
      <c r="A33" s="11"/>
      <c r="B33" s="11"/>
      <c r="C33" s="11"/>
      <c r="D33" s="5"/>
      <c r="E33" s="12"/>
      <c r="F33" s="12"/>
      <c r="G33" s="13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4"/>
      <c r="W33" s="14"/>
      <c r="X33" s="14"/>
      <c r="Y33" s="14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</row>
    <row r="34" spans="1:134" ht="26.25" customHeight="1" thickBot="1" x14ac:dyDescent="0.25">
      <c r="A34" s="11"/>
      <c r="B34" s="11"/>
      <c r="C34" s="11"/>
      <c r="D34" s="5"/>
      <c r="E34" s="3"/>
      <c r="F34" s="224" t="s">
        <v>44</v>
      </c>
      <c r="G34" s="224"/>
      <c r="H34" s="224"/>
      <c r="I34" s="224"/>
      <c r="J34" s="224"/>
      <c r="K34" s="224"/>
      <c r="L34" s="224"/>
      <c r="M34" s="224"/>
      <c r="N34" s="225" t="s">
        <v>30</v>
      </c>
      <c r="O34" s="225"/>
      <c r="P34" s="225"/>
      <c r="Q34" s="225"/>
      <c r="R34" s="225"/>
      <c r="S34" s="225"/>
      <c r="T34" s="225"/>
      <c r="U34" s="225"/>
      <c r="V34" s="14"/>
      <c r="W34" s="14"/>
      <c r="X34" s="14"/>
      <c r="Y34" s="14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134" s="66" customFormat="1" ht="45" customHeight="1" thickBot="1" x14ac:dyDescent="0.25">
      <c r="A35" s="57"/>
      <c r="B35" s="57"/>
      <c r="C35" s="57"/>
      <c r="D35" s="58"/>
      <c r="E35" s="59"/>
      <c r="F35" s="60" t="s">
        <v>45</v>
      </c>
      <c r="G35" s="60" t="s">
        <v>46</v>
      </c>
      <c r="H35" s="60" t="s">
        <v>47</v>
      </c>
      <c r="I35" s="60" t="s">
        <v>48</v>
      </c>
      <c r="J35" s="60" t="s">
        <v>49</v>
      </c>
      <c r="K35" s="60" t="s">
        <v>50</v>
      </c>
      <c r="L35" s="60" t="s">
        <v>51</v>
      </c>
      <c r="M35" s="61" t="s">
        <v>52</v>
      </c>
      <c r="N35" s="62" t="s">
        <v>45</v>
      </c>
      <c r="O35" s="62" t="s">
        <v>46</v>
      </c>
      <c r="P35" s="62" t="s">
        <v>47</v>
      </c>
      <c r="Q35" s="62" t="s">
        <v>48</v>
      </c>
      <c r="R35" s="62" t="s">
        <v>49</v>
      </c>
      <c r="S35" s="62" t="s">
        <v>50</v>
      </c>
      <c r="T35" s="62" t="s">
        <v>51</v>
      </c>
      <c r="U35" s="62" t="s">
        <v>52</v>
      </c>
      <c r="V35" s="63"/>
      <c r="W35" s="64"/>
      <c r="X35" s="64"/>
      <c r="Y35" s="64"/>
      <c r="Z35" s="57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</row>
    <row r="36" spans="1:134" ht="21.75" customHeight="1" thickBot="1" x14ac:dyDescent="0.25">
      <c r="A36" s="11"/>
      <c r="B36" s="11"/>
      <c r="C36" s="11"/>
      <c r="D36" s="211" t="s">
        <v>27</v>
      </c>
      <c r="E36" s="67" t="s">
        <v>37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36</v>
      </c>
      <c r="M36" s="69">
        <f>SUM(F36:L36)</f>
        <v>36</v>
      </c>
      <c r="N36" s="70"/>
      <c r="O36" s="70"/>
      <c r="P36" s="70"/>
      <c r="Q36" s="70"/>
      <c r="R36" s="70"/>
      <c r="S36" s="70"/>
      <c r="T36" s="70"/>
      <c r="U36" s="70"/>
      <c r="V36" s="19"/>
      <c r="W36" s="14"/>
      <c r="X36" s="14"/>
      <c r="Y36" s="14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</row>
    <row r="37" spans="1:134" ht="15.75" thickBot="1" x14ac:dyDescent="0.25">
      <c r="A37" s="11"/>
      <c r="B37" s="11"/>
      <c r="C37" s="11"/>
      <c r="D37" s="212"/>
      <c r="E37" s="71" t="s">
        <v>53</v>
      </c>
      <c r="F37" s="72">
        <f>SUMIF($C$52:$C$157,1,$F$52:$F$157)</f>
        <v>0</v>
      </c>
      <c r="G37" s="72">
        <f>SUMIF($C$52:$C$157,2,$F$52:$F$157)</f>
        <v>0</v>
      </c>
      <c r="H37" s="72">
        <f>SUMIF($C$52:$C$157,3,$F$52:$F$157)</f>
        <v>0</v>
      </c>
      <c r="I37" s="72">
        <f>SUMIF($C$52:$C$157,4,$F$52:$F$157)</f>
        <v>0</v>
      </c>
      <c r="J37" s="72">
        <f>SUMIF($C$52:$C$157,5,$F$52:$F$157)</f>
        <v>0</v>
      </c>
      <c r="K37" s="72">
        <f>SUMIF($C$52:$C$157,6,$F$52:$F$157)</f>
        <v>0</v>
      </c>
      <c r="L37" s="72">
        <f>SUMIF($C$52:$C$157,7,$F$52:$F$157)</f>
        <v>0</v>
      </c>
      <c r="M37" s="73">
        <f>SUM(F37:L37)</f>
        <v>0</v>
      </c>
      <c r="N37" s="70">
        <f>SUMIF($C$52:$C$157,1,$Q$52:$Q$157)</f>
        <v>0</v>
      </c>
      <c r="O37" s="70">
        <f>SUMIF($C$52:$C$157,2,$Q$52:$Q$157)</f>
        <v>0</v>
      </c>
      <c r="P37" s="70">
        <f>SUMIF($C$52:$C$157,3,$Q$52:$Q$157)</f>
        <v>0</v>
      </c>
      <c r="Q37" s="70">
        <f>SUMIF($C$52:$C$157,4,$Q$52:$Q$157)</f>
        <v>0</v>
      </c>
      <c r="R37" s="70">
        <f>SUMIF($C$52:$C$157,5,$Q$52:$Q$157)</f>
        <v>0</v>
      </c>
      <c r="S37" s="70">
        <f>SUMIF($C$52:$C$157,6,$Q$52:$Q$157)</f>
        <v>0</v>
      </c>
      <c r="T37" s="70">
        <f>SUMIF($C$52:$C$157,7,$Q$52:$Q$157)</f>
        <v>0</v>
      </c>
      <c r="U37" s="70">
        <f>SUM(N37:T37)</f>
        <v>0</v>
      </c>
      <c r="V37" s="14"/>
      <c r="W37" s="14"/>
      <c r="X37" s="14"/>
      <c r="Y37" s="14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</row>
    <row r="38" spans="1:134" ht="15.75" thickBot="1" x14ac:dyDescent="0.25">
      <c r="A38" s="11"/>
      <c r="B38" s="11"/>
      <c r="C38" s="11"/>
      <c r="D38" s="212"/>
      <c r="E38" s="71" t="s">
        <v>54</v>
      </c>
      <c r="F38" s="73">
        <f>SUMIF($C$52:$C$157,1,$G$52:$G$157)</f>
        <v>0</v>
      </c>
      <c r="G38" s="73">
        <f>SUMIF($C$52:$C$157,2,$G$52:$G$157)</f>
        <v>0</v>
      </c>
      <c r="H38" s="73">
        <f>SUMIF($C$52:$C$157,3,$G$52:$G$157)</f>
        <v>0</v>
      </c>
      <c r="I38" s="73">
        <f>SUMIF($C$52:$C$157,4,$G$52:$G$157)</f>
        <v>0</v>
      </c>
      <c r="J38" s="73">
        <f>SUMIF($C$52:$C$157,5,$G$52:$G$157)</f>
        <v>0</v>
      </c>
      <c r="K38" s="73">
        <f>SUMIF($C$52:$C$157,6,$G$52:$G$157)</f>
        <v>0</v>
      </c>
      <c r="L38" s="73">
        <f>SUMIF($C$52:$C$157,7,$G$52:$G$157)</f>
        <v>0</v>
      </c>
      <c r="M38" s="73">
        <f>SUM(F38:L38)</f>
        <v>0</v>
      </c>
      <c r="N38" s="70">
        <f>SUMIF($C$52:$C$157,1,$R$52:$R$157)</f>
        <v>0</v>
      </c>
      <c r="O38" s="70">
        <f>SUMIF($C$52:$C$157,2,$R$52:$R$157)</f>
        <v>0</v>
      </c>
      <c r="P38" s="70">
        <f>SUMIF($C$52:$C$157,3,$R$52:$R$157)</f>
        <v>0</v>
      </c>
      <c r="Q38" s="70">
        <f>SUMIF($C$52:$C$157,4,$R$52:$R$157)</f>
        <v>0</v>
      </c>
      <c r="R38" s="70">
        <f>SUMIF($C$52:$C$157,5,$R$52:$R$157)</f>
        <v>0</v>
      </c>
      <c r="S38" s="70">
        <f>SUMIF($C$52:$C$157,6,$R$52:$R$157)</f>
        <v>0</v>
      </c>
      <c r="T38" s="70">
        <f>SUMIF($C$52:$C$157,7,$R$52:$R$157)</f>
        <v>0</v>
      </c>
      <c r="U38" s="70">
        <f>SUM(N38:T38)</f>
        <v>0</v>
      </c>
      <c r="V38" s="14"/>
      <c r="W38" s="14"/>
      <c r="X38" s="14"/>
      <c r="Y38" s="14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</row>
    <row r="39" spans="1:134" ht="15.75" thickBot="1" x14ac:dyDescent="0.25">
      <c r="A39" s="11"/>
      <c r="B39" s="11"/>
      <c r="C39" s="11"/>
      <c r="D39" s="212"/>
      <c r="E39" s="71" t="s">
        <v>55</v>
      </c>
      <c r="F39" s="73">
        <f>SUMIF($C$52:$C$157,1,$H$52:$H$157)</f>
        <v>0</v>
      </c>
      <c r="G39" s="73">
        <f>SUMIF($C$52:$C$157,2,$H$52:$H$157)</f>
        <v>0</v>
      </c>
      <c r="H39" s="73">
        <f>SUMIF($C$52:$C$157,3,$H$52:$H$157)</f>
        <v>0</v>
      </c>
      <c r="I39" s="73">
        <f>SUMIF($C$52:$C$157,4,$H$52:$H$157)</f>
        <v>0</v>
      </c>
      <c r="J39" s="73">
        <f>SUMIF($C$52:$C$157,5,$H$52:$H$157)</f>
        <v>0</v>
      </c>
      <c r="K39" s="73">
        <f>SUMIF($C$52:$C$157,6,$H$52:$H$157)</f>
        <v>0</v>
      </c>
      <c r="L39" s="73">
        <f>SUMIF($C$52:$C$157,7,$H$52:$H$157)</f>
        <v>0</v>
      </c>
      <c r="M39" s="73">
        <f>SUM(F39:L39)</f>
        <v>0</v>
      </c>
      <c r="N39" s="70">
        <f>SUMIF($C$52:$C$157,1,$S$52:$S$157)</f>
        <v>0</v>
      </c>
      <c r="O39" s="70">
        <f>SUMIF($C$52:$C$157,2,$S$52:$S$157)</f>
        <v>0</v>
      </c>
      <c r="P39" s="70">
        <f>SUMIF($C$52:$C$157,3,$S$52:$S$157)</f>
        <v>0</v>
      </c>
      <c r="Q39" s="70">
        <f>SUMIF($C$52:$C$157,4,$S$52:$S$157)</f>
        <v>0</v>
      </c>
      <c r="R39" s="70">
        <f>SUMIF($C$52:$C$157,5,$S$52:$S$157)</f>
        <v>0</v>
      </c>
      <c r="S39" s="70">
        <f>SUMIF($C$52:$C$157,6,$S$52:$S$157)</f>
        <v>0</v>
      </c>
      <c r="T39" s="70">
        <f>SUMIF($C$52:$C$157,7,$S$52:$S$157)</f>
        <v>0</v>
      </c>
      <c r="U39" s="70">
        <f>SUM(N39:T39)</f>
        <v>0</v>
      </c>
      <c r="V39" s="14"/>
      <c r="W39" s="14"/>
      <c r="X39" s="14"/>
      <c r="Y39" s="14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</row>
    <row r="40" spans="1:134" ht="15.75" thickBot="1" x14ac:dyDescent="0.25">
      <c r="A40" s="11"/>
      <c r="B40" s="11"/>
      <c r="C40" s="11"/>
      <c r="D40" s="212"/>
      <c r="E40" s="71" t="s">
        <v>56</v>
      </c>
      <c r="F40" s="73">
        <f>SUMIF($C$52:$C$157,1,$I$52:$I$157)</f>
        <v>0</v>
      </c>
      <c r="G40" s="73">
        <f>SUMIF($C$52:$C$157,2,$I$52:$I$157)</f>
        <v>0</v>
      </c>
      <c r="H40" s="73">
        <f>SUMIF($C$52:$C$157,3,$I$52:$I$157)</f>
        <v>0</v>
      </c>
      <c r="I40" s="73">
        <f>SUMIF($C$52:$C$157,4,$I$52:$I$157)</f>
        <v>0</v>
      </c>
      <c r="J40" s="73">
        <f>SUMIF($C$52:$C$157,5,$I$52:$I$157)</f>
        <v>0</v>
      </c>
      <c r="K40" s="73">
        <f>SUMIF($C$52:$C$157,6,$I$52:$I$157)</f>
        <v>0</v>
      </c>
      <c r="L40" s="73">
        <f>SUMIF($C$52:$C$157,7,$I$52:$I$157)</f>
        <v>0</v>
      </c>
      <c r="M40" s="73">
        <f>SUM(F40:L40)</f>
        <v>0</v>
      </c>
      <c r="N40" s="70">
        <f>SUMIF($C$52:$C$157,1,$T$52:$T$157)</f>
        <v>0</v>
      </c>
      <c r="O40" s="70">
        <f>SUMIF($C$52:$C$157,2,$T$52:$T$157)</f>
        <v>0</v>
      </c>
      <c r="P40" s="70">
        <f>SUMIF($C$52:$C$157,3,$T$52:$T$157)</f>
        <v>0</v>
      </c>
      <c r="Q40" s="70">
        <f>SUMIF($C$52:$C$157,4,$T$52:$T$157)</f>
        <v>0</v>
      </c>
      <c r="R40" s="70">
        <f>SUMIF($C$52:$C$157,5,$T$52:$T$157)</f>
        <v>0</v>
      </c>
      <c r="S40" s="70">
        <f>SUMIF($C$52:$C$157,6,$T$52:$T$157)</f>
        <v>0</v>
      </c>
      <c r="T40" s="70">
        <f>SUMIF($C$52:$C$157,7,$T$52:$T$157)</f>
        <v>0</v>
      </c>
      <c r="U40" s="70">
        <f>SUM(N40:T40)</f>
        <v>0</v>
      </c>
      <c r="V40" s="14"/>
      <c r="W40" s="14"/>
      <c r="X40" s="14"/>
      <c r="Y40" s="14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</row>
    <row r="41" spans="1:134" ht="15.75" thickBot="1" x14ac:dyDescent="0.25">
      <c r="A41" s="11"/>
      <c r="B41" s="11"/>
      <c r="C41" s="11"/>
      <c r="D41" s="213"/>
      <c r="E41" s="71" t="s">
        <v>57</v>
      </c>
      <c r="F41" s="73">
        <f>SUM(F37:F40)</f>
        <v>0</v>
      </c>
      <c r="G41" s="73">
        <f t="shared" ref="G41:M41" si="1">SUM(G37:G40)</f>
        <v>0</v>
      </c>
      <c r="H41" s="73">
        <f t="shared" si="1"/>
        <v>0</v>
      </c>
      <c r="I41" s="73">
        <f t="shared" si="1"/>
        <v>0</v>
      </c>
      <c r="J41" s="73">
        <f t="shared" si="1"/>
        <v>0</v>
      </c>
      <c r="K41" s="73">
        <f t="shared" si="1"/>
        <v>0</v>
      </c>
      <c r="L41" s="73">
        <f t="shared" si="1"/>
        <v>0</v>
      </c>
      <c r="M41" s="73">
        <f t="shared" si="1"/>
        <v>0</v>
      </c>
      <c r="N41" s="70">
        <f>SUM(N37:N40)</f>
        <v>0</v>
      </c>
      <c r="O41" s="70">
        <f t="shared" ref="O41:U41" si="2">SUM(O37:O40)</f>
        <v>0</v>
      </c>
      <c r="P41" s="70">
        <f t="shared" si="2"/>
        <v>0</v>
      </c>
      <c r="Q41" s="70">
        <f t="shared" si="2"/>
        <v>0</v>
      </c>
      <c r="R41" s="70">
        <f t="shared" si="2"/>
        <v>0</v>
      </c>
      <c r="S41" s="70">
        <f t="shared" si="2"/>
        <v>0</v>
      </c>
      <c r="T41" s="70">
        <f t="shared" si="2"/>
        <v>0</v>
      </c>
      <c r="U41" s="70">
        <f t="shared" si="2"/>
        <v>0</v>
      </c>
      <c r="V41" s="14"/>
      <c r="W41" s="14"/>
      <c r="X41" s="14"/>
      <c r="Y41" s="14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</row>
    <row r="42" spans="1:134" x14ac:dyDescent="0.2">
      <c r="A42" s="11"/>
      <c r="B42" s="11"/>
      <c r="C42" s="11"/>
      <c r="D42" s="14"/>
      <c r="E42" s="14"/>
      <c r="F42" s="74"/>
      <c r="G42" s="75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14"/>
      <c r="W42" s="14"/>
      <c r="X42" s="14"/>
      <c r="Y42" s="14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</row>
    <row r="43" spans="1:134" s="21" customFormat="1" x14ac:dyDescent="0.2">
      <c r="A43" s="11"/>
      <c r="B43" s="11"/>
      <c r="C43" s="11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134" s="76" customFormat="1" ht="20.25" x14ac:dyDescent="0.2">
      <c r="A44" s="11"/>
      <c r="B44" s="11"/>
      <c r="C44" s="11"/>
      <c r="D44" s="40" t="s">
        <v>58</v>
      </c>
      <c r="E44" s="14"/>
      <c r="F44" s="74"/>
      <c r="G44" s="75"/>
      <c r="H44" s="74"/>
      <c r="I44" s="74"/>
      <c r="J44" s="74"/>
      <c r="K44" s="74"/>
      <c r="L44" s="74"/>
      <c r="M44" s="74"/>
      <c r="N44" s="74"/>
      <c r="O44" s="40" t="s">
        <v>58</v>
      </c>
      <c r="P44" s="14"/>
      <c r="Q44" s="74"/>
      <c r="R44" s="75"/>
      <c r="S44" s="74"/>
      <c r="T44" s="74"/>
      <c r="U44" s="74"/>
      <c r="V44" s="74"/>
      <c r="W44" s="74"/>
      <c r="X44" s="74"/>
      <c r="Y44" s="14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</row>
    <row r="45" spans="1:134" s="76" customFormat="1" ht="4.5" customHeight="1" thickBot="1" x14ac:dyDescent="0.25">
      <c r="A45" s="11"/>
      <c r="B45" s="11"/>
      <c r="C45" s="11"/>
      <c r="D45" s="14"/>
      <c r="E45" s="14"/>
      <c r="F45" s="14"/>
      <c r="G45" s="39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39"/>
      <c r="S45" s="14"/>
      <c r="T45" s="14"/>
      <c r="U45" s="14"/>
      <c r="V45" s="14"/>
      <c r="W45" s="14"/>
      <c r="X45" s="14"/>
      <c r="Y45" s="14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</row>
    <row r="46" spans="1:134" s="76" customFormat="1" ht="28.5" customHeight="1" thickBot="1" x14ac:dyDescent="0.25">
      <c r="A46" s="11"/>
      <c r="B46" s="11"/>
      <c r="C46" s="11"/>
      <c r="D46" s="14"/>
      <c r="E46" s="14"/>
      <c r="F46" s="214" t="s">
        <v>29</v>
      </c>
      <c r="G46" s="215"/>
      <c r="H46" s="215"/>
      <c r="I46" s="216"/>
      <c r="J46" s="217" t="s">
        <v>29</v>
      </c>
      <c r="K46" s="218"/>
      <c r="L46" s="218"/>
      <c r="M46" s="219"/>
      <c r="N46" s="14"/>
      <c r="O46" s="14"/>
      <c r="P46" s="14"/>
      <c r="Q46" s="208" t="s">
        <v>59</v>
      </c>
      <c r="R46" s="209"/>
      <c r="S46" s="209"/>
      <c r="T46" s="210"/>
      <c r="U46" s="208" t="s">
        <v>59</v>
      </c>
      <c r="V46" s="209"/>
      <c r="W46" s="209"/>
      <c r="X46" s="210"/>
      <c r="Y46" s="194"/>
      <c r="Z46" s="19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</row>
    <row r="47" spans="1:134" s="21" customFormat="1" ht="54" customHeight="1" thickBot="1" x14ac:dyDescent="0.25">
      <c r="A47" s="11"/>
      <c r="B47" s="11"/>
      <c r="C47" s="11"/>
      <c r="D47" s="202" t="s">
        <v>60</v>
      </c>
      <c r="E47" s="202"/>
      <c r="F47" s="203" t="s">
        <v>27</v>
      </c>
      <c r="G47" s="204"/>
      <c r="H47" s="204"/>
      <c r="I47" s="205"/>
      <c r="J47" s="206" t="s">
        <v>61</v>
      </c>
      <c r="K47" s="206"/>
      <c r="L47" s="206" t="str">
        <f>F47</f>
        <v>PAGO</v>
      </c>
      <c r="M47" s="206"/>
      <c r="N47" s="14"/>
      <c r="O47" s="202" t="s">
        <v>60</v>
      </c>
      <c r="P47" s="207"/>
      <c r="Q47" s="208" t="s">
        <v>27</v>
      </c>
      <c r="R47" s="209"/>
      <c r="S47" s="209"/>
      <c r="T47" s="210"/>
      <c r="U47" s="193" t="s">
        <v>62</v>
      </c>
      <c r="V47" s="193"/>
      <c r="W47" s="193" t="str">
        <f>Q47</f>
        <v>PAGO</v>
      </c>
      <c r="X47" s="193"/>
      <c r="Y47" s="194"/>
      <c r="Z47" s="19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</row>
    <row r="48" spans="1:134" s="21" customFormat="1" ht="19.5" thickBot="1" x14ac:dyDescent="0.25">
      <c r="A48" s="11"/>
      <c r="B48" s="11"/>
      <c r="C48" s="11"/>
      <c r="D48" s="196" t="s">
        <v>32</v>
      </c>
      <c r="E48" s="196"/>
      <c r="F48" s="197">
        <v>36</v>
      </c>
      <c r="G48" s="197"/>
      <c r="H48" s="197"/>
      <c r="I48" s="197"/>
      <c r="J48" s="198"/>
      <c r="K48" s="198"/>
      <c r="L48" s="198"/>
      <c r="M48" s="198"/>
      <c r="N48" s="14"/>
      <c r="O48" s="196" t="s">
        <v>32</v>
      </c>
      <c r="P48" s="196"/>
      <c r="Q48" s="199">
        <v>36</v>
      </c>
      <c r="R48" s="199"/>
      <c r="S48" s="199"/>
      <c r="T48" s="199"/>
      <c r="U48" s="199"/>
      <c r="V48" s="199"/>
      <c r="W48" s="199"/>
      <c r="X48" s="199"/>
      <c r="Y48" s="200"/>
      <c r="Z48" s="20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</row>
    <row r="49" spans="1:50" s="21" customFormat="1" ht="19.5" customHeight="1" thickBot="1" x14ac:dyDescent="0.35">
      <c r="A49" s="11"/>
      <c r="B49" s="11"/>
      <c r="C49" s="11"/>
      <c r="D49" s="190" t="s">
        <v>63</v>
      </c>
      <c r="E49" s="190" t="s">
        <v>64</v>
      </c>
      <c r="F49" s="191" t="s">
        <v>65</v>
      </c>
      <c r="G49" s="191"/>
      <c r="H49" s="191"/>
      <c r="I49" s="191"/>
      <c r="J49" s="191" t="s">
        <v>65</v>
      </c>
      <c r="K49" s="191"/>
      <c r="L49" s="191"/>
      <c r="M49" s="191"/>
      <c r="N49" s="14"/>
      <c r="O49" s="192" t="s">
        <v>63</v>
      </c>
      <c r="P49" s="192" t="s">
        <v>64</v>
      </c>
      <c r="Q49" s="183" t="s">
        <v>65</v>
      </c>
      <c r="R49" s="183"/>
      <c r="S49" s="183"/>
      <c r="T49" s="183"/>
      <c r="U49" s="183" t="s">
        <v>65</v>
      </c>
      <c r="V49" s="183"/>
      <c r="W49" s="183"/>
      <c r="X49" s="183"/>
      <c r="Y49" s="184"/>
      <c r="Z49" s="18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</row>
    <row r="50" spans="1:50" s="21" customFormat="1" ht="26.25" thickBot="1" x14ac:dyDescent="0.25">
      <c r="A50" s="11"/>
      <c r="B50" s="11"/>
      <c r="C50" s="11"/>
      <c r="D50" s="190"/>
      <c r="E50" s="190"/>
      <c r="F50" s="77" t="s">
        <v>66</v>
      </c>
      <c r="G50" s="77" t="s">
        <v>67</v>
      </c>
      <c r="H50" s="77" t="s">
        <v>68</v>
      </c>
      <c r="I50" s="77" t="s">
        <v>69</v>
      </c>
      <c r="J50" s="77" t="s">
        <v>66</v>
      </c>
      <c r="K50" s="77" t="s">
        <v>67</v>
      </c>
      <c r="L50" s="77" t="s">
        <v>68</v>
      </c>
      <c r="M50" s="77" t="s">
        <v>69</v>
      </c>
      <c r="N50" s="14"/>
      <c r="O50" s="192"/>
      <c r="P50" s="192"/>
      <c r="Q50" s="78" t="s">
        <v>66</v>
      </c>
      <c r="R50" s="78" t="s">
        <v>67</v>
      </c>
      <c r="S50" s="78" t="s">
        <v>68</v>
      </c>
      <c r="T50" s="78" t="s">
        <v>69</v>
      </c>
      <c r="U50" s="78" t="s">
        <v>66</v>
      </c>
      <c r="V50" s="78" t="s">
        <v>67</v>
      </c>
      <c r="W50" s="78" t="s">
        <v>68</v>
      </c>
      <c r="X50" s="78" t="s">
        <v>69</v>
      </c>
      <c r="Y50" s="79"/>
      <c r="Z50" s="80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</row>
    <row r="51" spans="1:50" s="21" customFormat="1" ht="30.75" thickBot="1" x14ac:dyDescent="0.3">
      <c r="A51" s="15" t="s">
        <v>70</v>
      </c>
      <c r="B51" s="81" t="s">
        <v>71</v>
      </c>
      <c r="C51" s="82" t="s">
        <v>72</v>
      </c>
      <c r="D51" s="83" t="s">
        <v>73</v>
      </c>
      <c r="E51" s="84"/>
      <c r="F51" s="85">
        <f>SUM(K15:K18)</f>
        <v>8</v>
      </c>
      <c r="G51" s="85">
        <f t="shared" ref="G51:I51" si="3">SUM(L15:L18)</f>
        <v>10</v>
      </c>
      <c r="H51" s="85">
        <f t="shared" si="3"/>
        <v>8</v>
      </c>
      <c r="I51" s="85">
        <f t="shared" si="3"/>
        <v>10</v>
      </c>
      <c r="J51" s="86"/>
      <c r="K51" s="87"/>
      <c r="L51" s="88"/>
      <c r="M51" s="86"/>
      <c r="N51" s="14"/>
      <c r="O51" s="186" t="s">
        <v>73</v>
      </c>
      <c r="P51" s="187"/>
      <c r="Q51" s="89">
        <f>SUM(O15:O18)</f>
        <v>8</v>
      </c>
      <c r="R51" s="89">
        <f t="shared" ref="R51:T51" si="4">SUM(P15:P18)</f>
        <v>6</v>
      </c>
      <c r="S51" s="89">
        <f t="shared" si="4"/>
        <v>9</v>
      </c>
      <c r="T51" s="89">
        <f t="shared" si="4"/>
        <v>6</v>
      </c>
      <c r="U51" s="90">
        <v>0</v>
      </c>
      <c r="V51" s="91">
        <v>0</v>
      </c>
      <c r="W51" s="92">
        <v>0</v>
      </c>
      <c r="X51" s="90">
        <v>0</v>
      </c>
      <c r="Y51" s="93"/>
      <c r="Z51" s="94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</row>
    <row r="52" spans="1:50" s="21" customFormat="1" ht="15" thickBot="1" x14ac:dyDescent="0.25">
      <c r="A52" s="15">
        <v>2</v>
      </c>
      <c r="B52" s="95">
        <v>1</v>
      </c>
      <c r="C52" s="15">
        <v>2</v>
      </c>
      <c r="D52" s="96">
        <v>1</v>
      </c>
      <c r="E52" s="97" t="s">
        <v>74</v>
      </c>
      <c r="F52" s="98"/>
      <c r="G52" s="98"/>
      <c r="H52" s="98"/>
      <c r="I52" s="98"/>
      <c r="J52" s="98"/>
      <c r="K52" s="98"/>
      <c r="L52" s="98"/>
      <c r="M52" s="98"/>
      <c r="N52" s="14"/>
      <c r="O52" s="96">
        <v>1</v>
      </c>
      <c r="P52" s="96" t="s">
        <v>74</v>
      </c>
      <c r="Q52" s="100"/>
      <c r="R52" s="99"/>
      <c r="S52" s="99"/>
      <c r="T52" s="100"/>
      <c r="U52" s="100"/>
      <c r="V52" s="99"/>
      <c r="W52" s="99"/>
      <c r="X52" s="100"/>
      <c r="Y52" s="101"/>
      <c r="Z52" s="102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</row>
    <row r="53" spans="1:50" s="21" customFormat="1" ht="15" thickBot="1" x14ac:dyDescent="0.25">
      <c r="A53" s="15">
        <v>2</v>
      </c>
      <c r="B53" s="95">
        <v>1</v>
      </c>
      <c r="C53" s="15">
        <v>2</v>
      </c>
      <c r="D53" s="96">
        <v>2</v>
      </c>
      <c r="E53" s="97" t="s">
        <v>75</v>
      </c>
      <c r="F53" s="98"/>
      <c r="G53" s="98"/>
      <c r="H53" s="98"/>
      <c r="I53" s="98"/>
      <c r="J53" s="98"/>
      <c r="K53" s="98"/>
      <c r="L53" s="98"/>
      <c r="M53" s="98"/>
      <c r="N53" s="14"/>
      <c r="O53" s="96">
        <v>2</v>
      </c>
      <c r="P53" s="96" t="s">
        <v>75</v>
      </c>
      <c r="Q53" s="100"/>
      <c r="R53" s="99"/>
      <c r="S53" s="99"/>
      <c r="T53" s="100"/>
      <c r="U53" s="100"/>
      <c r="V53" s="99"/>
      <c r="W53" s="99"/>
      <c r="X53" s="100"/>
      <c r="Y53" s="101"/>
      <c r="Z53" s="102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</row>
    <row r="54" spans="1:50" s="21" customFormat="1" ht="15" thickBot="1" x14ac:dyDescent="0.25">
      <c r="A54" s="15">
        <v>7</v>
      </c>
      <c r="B54" s="95">
        <v>3</v>
      </c>
      <c r="C54" s="15">
        <v>7</v>
      </c>
      <c r="D54" s="96">
        <v>3</v>
      </c>
      <c r="E54" s="96" t="s">
        <v>76</v>
      </c>
      <c r="F54" s="98"/>
      <c r="G54" s="98"/>
      <c r="H54" s="98"/>
      <c r="I54" s="98"/>
      <c r="J54" s="98"/>
      <c r="K54" s="98"/>
      <c r="L54" s="98"/>
      <c r="M54" s="98"/>
      <c r="N54" s="14"/>
      <c r="O54" s="96">
        <v>3</v>
      </c>
      <c r="P54" s="96" t="s">
        <v>76</v>
      </c>
      <c r="Q54" s="100"/>
      <c r="R54" s="99"/>
      <c r="S54" s="99"/>
      <c r="T54" s="100"/>
      <c r="U54" s="100"/>
      <c r="V54" s="99"/>
      <c r="W54" s="99"/>
      <c r="X54" s="100"/>
      <c r="Y54" s="101"/>
      <c r="Z54" s="102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</row>
    <row r="55" spans="1:50" s="21" customFormat="1" ht="15" thickBot="1" x14ac:dyDescent="0.25">
      <c r="A55" s="15">
        <v>2</v>
      </c>
      <c r="B55" s="95">
        <v>1</v>
      </c>
      <c r="C55" s="15">
        <v>2</v>
      </c>
      <c r="D55" s="96">
        <v>4</v>
      </c>
      <c r="E55" s="97" t="s">
        <v>77</v>
      </c>
      <c r="F55" s="98"/>
      <c r="G55" s="98"/>
      <c r="H55" s="98"/>
      <c r="I55" s="98"/>
      <c r="J55" s="98"/>
      <c r="K55" s="98"/>
      <c r="L55" s="98"/>
      <c r="M55" s="98"/>
      <c r="N55" s="14"/>
      <c r="O55" s="96">
        <v>4</v>
      </c>
      <c r="P55" s="96" t="s">
        <v>77</v>
      </c>
      <c r="Q55" s="100"/>
      <c r="R55" s="99"/>
      <c r="S55" s="99"/>
      <c r="T55" s="100"/>
      <c r="U55" s="100"/>
      <c r="V55" s="99"/>
      <c r="W55" s="99"/>
      <c r="X55" s="100"/>
      <c r="Y55" s="101"/>
      <c r="Z55" s="102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</row>
    <row r="56" spans="1:50" s="21" customFormat="1" ht="15" thickBot="1" x14ac:dyDescent="0.25">
      <c r="A56" s="15">
        <v>4</v>
      </c>
      <c r="B56" s="95">
        <v>1</v>
      </c>
      <c r="C56" s="15">
        <v>4</v>
      </c>
      <c r="D56" s="96">
        <v>5</v>
      </c>
      <c r="E56" s="96" t="s">
        <v>78</v>
      </c>
      <c r="F56" s="98"/>
      <c r="G56" s="98"/>
      <c r="H56" s="98"/>
      <c r="I56" s="98"/>
      <c r="J56" s="98"/>
      <c r="K56" s="98"/>
      <c r="L56" s="98"/>
      <c r="M56" s="98"/>
      <c r="N56" s="14"/>
      <c r="O56" s="96">
        <v>5</v>
      </c>
      <c r="P56" s="96" t="s">
        <v>78</v>
      </c>
      <c r="Q56" s="100"/>
      <c r="R56" s="99"/>
      <c r="S56" s="99"/>
      <c r="T56" s="100"/>
      <c r="U56" s="100"/>
      <c r="V56" s="99"/>
      <c r="W56" s="99"/>
      <c r="X56" s="100"/>
      <c r="Y56" s="101"/>
      <c r="Z56" s="102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</row>
    <row r="57" spans="1:50" s="21" customFormat="1" ht="15" thickBot="1" x14ac:dyDescent="0.25">
      <c r="A57" s="15">
        <v>5</v>
      </c>
      <c r="B57" s="95">
        <v>2</v>
      </c>
      <c r="C57" s="15">
        <v>5</v>
      </c>
      <c r="D57" s="96">
        <v>6</v>
      </c>
      <c r="E57" s="96" t="s">
        <v>79</v>
      </c>
      <c r="F57" s="98"/>
      <c r="G57" s="98"/>
      <c r="H57" s="98"/>
      <c r="I57" s="98"/>
      <c r="J57" s="98"/>
      <c r="K57" s="98"/>
      <c r="L57" s="98"/>
      <c r="M57" s="98"/>
      <c r="N57" s="14"/>
      <c r="O57" s="96">
        <v>6</v>
      </c>
      <c r="P57" s="96" t="s">
        <v>79</v>
      </c>
      <c r="Q57" s="100"/>
      <c r="R57" s="99"/>
      <c r="S57" s="99"/>
      <c r="T57" s="100"/>
      <c r="U57" s="100"/>
      <c r="V57" s="99"/>
      <c r="W57" s="99"/>
      <c r="X57" s="100"/>
      <c r="Y57" s="101"/>
      <c r="Z57" s="102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</row>
    <row r="58" spans="1:50" s="21" customFormat="1" ht="15" thickBot="1" x14ac:dyDescent="0.25">
      <c r="A58" s="15">
        <v>4</v>
      </c>
      <c r="B58" s="95">
        <v>1</v>
      </c>
      <c r="C58" s="15">
        <v>4</v>
      </c>
      <c r="D58" s="96">
        <v>7</v>
      </c>
      <c r="E58" s="96" t="s">
        <v>80</v>
      </c>
      <c r="F58" s="98"/>
      <c r="G58" s="98"/>
      <c r="H58" s="98"/>
      <c r="I58" s="98"/>
      <c r="J58" s="98"/>
      <c r="K58" s="98"/>
      <c r="L58" s="98"/>
      <c r="M58" s="98"/>
      <c r="N58" s="14"/>
      <c r="O58" s="96">
        <v>7</v>
      </c>
      <c r="P58" s="96" t="s">
        <v>80</v>
      </c>
      <c r="Q58" s="100"/>
      <c r="R58" s="99"/>
      <c r="S58" s="99"/>
      <c r="T58" s="100"/>
      <c r="U58" s="100"/>
      <c r="V58" s="99"/>
      <c r="W58" s="99"/>
      <c r="X58" s="100"/>
      <c r="Y58" s="101"/>
      <c r="Z58" s="102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</row>
    <row r="59" spans="1:50" s="21" customFormat="1" ht="15" thickBot="1" x14ac:dyDescent="0.25">
      <c r="A59" s="15">
        <v>5</v>
      </c>
      <c r="B59" s="95">
        <v>2</v>
      </c>
      <c r="C59" s="15">
        <v>5</v>
      </c>
      <c r="D59" s="96">
        <v>8</v>
      </c>
      <c r="E59" s="96" t="s">
        <v>81</v>
      </c>
      <c r="F59" s="98"/>
      <c r="G59" s="98"/>
      <c r="H59" s="98"/>
      <c r="I59" s="98"/>
      <c r="J59" s="98"/>
      <c r="K59" s="98"/>
      <c r="L59" s="98"/>
      <c r="M59" s="98"/>
      <c r="N59" s="14"/>
      <c r="O59" s="96">
        <v>8</v>
      </c>
      <c r="P59" s="96" t="s">
        <v>81</v>
      </c>
      <c r="Q59" s="100"/>
      <c r="R59" s="99"/>
      <c r="S59" s="99"/>
      <c r="T59" s="100"/>
      <c r="U59" s="100"/>
      <c r="V59" s="99"/>
      <c r="W59" s="99"/>
      <c r="X59" s="100"/>
      <c r="Y59" s="101"/>
      <c r="Z59" s="102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</row>
    <row r="60" spans="1:50" s="21" customFormat="1" ht="15" thickBot="1" x14ac:dyDescent="0.25">
      <c r="A60" s="15">
        <v>4</v>
      </c>
      <c r="B60" s="95">
        <v>1</v>
      </c>
      <c r="C60" s="15">
        <v>4</v>
      </c>
      <c r="D60" s="96">
        <v>9</v>
      </c>
      <c r="E60" s="96" t="s">
        <v>82</v>
      </c>
      <c r="F60" s="98"/>
      <c r="G60" s="98"/>
      <c r="H60" s="98"/>
      <c r="I60" s="98"/>
      <c r="J60" s="98"/>
      <c r="K60" s="98"/>
      <c r="L60" s="98"/>
      <c r="M60" s="98"/>
      <c r="N60" s="14"/>
      <c r="O60" s="96">
        <v>9</v>
      </c>
      <c r="P60" s="96" t="s">
        <v>82</v>
      </c>
      <c r="Q60" s="100"/>
      <c r="R60" s="99"/>
      <c r="S60" s="99"/>
      <c r="T60" s="100"/>
      <c r="U60" s="100"/>
      <c r="V60" s="99"/>
      <c r="W60" s="99"/>
      <c r="X60" s="100"/>
      <c r="Y60" s="101"/>
      <c r="Z60" s="102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s="21" customFormat="1" ht="15" thickBot="1" x14ac:dyDescent="0.25">
      <c r="A61" s="15">
        <v>6</v>
      </c>
      <c r="B61" s="95">
        <v>3</v>
      </c>
      <c r="C61" s="15">
        <v>6</v>
      </c>
      <c r="D61" s="96">
        <v>10</v>
      </c>
      <c r="E61" s="96" t="s">
        <v>83</v>
      </c>
      <c r="F61" s="98"/>
      <c r="G61" s="98"/>
      <c r="H61" s="98"/>
      <c r="I61" s="98"/>
      <c r="J61" s="98"/>
      <c r="K61" s="98"/>
      <c r="L61" s="98"/>
      <c r="M61" s="98"/>
      <c r="N61" s="14"/>
      <c r="O61" s="96">
        <v>10</v>
      </c>
      <c r="P61" s="96" t="s">
        <v>83</v>
      </c>
      <c r="Q61" s="100"/>
      <c r="R61" s="99"/>
      <c r="S61" s="99"/>
      <c r="T61" s="100"/>
      <c r="U61" s="100"/>
      <c r="V61" s="99"/>
      <c r="W61" s="99"/>
      <c r="X61" s="100"/>
      <c r="Y61" s="101"/>
      <c r="Z61" s="102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s="21" customFormat="1" ht="15" thickBot="1" x14ac:dyDescent="0.25">
      <c r="A62" s="15">
        <v>1</v>
      </c>
      <c r="B62" s="95">
        <v>1</v>
      </c>
      <c r="C62" s="15">
        <v>1</v>
      </c>
      <c r="D62" s="96">
        <v>11</v>
      </c>
      <c r="E62" s="96" t="s">
        <v>84</v>
      </c>
      <c r="F62" s="98"/>
      <c r="G62" s="98"/>
      <c r="H62" s="98"/>
      <c r="I62" s="98"/>
      <c r="J62" s="98"/>
      <c r="K62" s="98"/>
      <c r="L62" s="98"/>
      <c r="M62" s="98"/>
      <c r="N62" s="14"/>
      <c r="O62" s="96">
        <v>11</v>
      </c>
      <c r="P62" s="96" t="s">
        <v>84</v>
      </c>
      <c r="Q62" s="100"/>
      <c r="R62" s="99"/>
      <c r="S62" s="99"/>
      <c r="T62" s="100"/>
      <c r="U62" s="100"/>
      <c r="V62" s="99"/>
      <c r="W62" s="99"/>
      <c r="X62" s="100"/>
      <c r="Y62" s="101"/>
      <c r="Z62" s="102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s="21" customFormat="1" ht="15" thickBot="1" x14ac:dyDescent="0.25">
      <c r="A63" s="15">
        <v>5</v>
      </c>
      <c r="B63" s="95">
        <v>2</v>
      </c>
      <c r="C63" s="15">
        <v>5</v>
      </c>
      <c r="D63" s="96">
        <v>12</v>
      </c>
      <c r="E63" s="96" t="s">
        <v>85</v>
      </c>
      <c r="F63" s="98"/>
      <c r="G63" s="98"/>
      <c r="H63" s="98"/>
      <c r="I63" s="98"/>
      <c r="J63" s="98"/>
      <c r="K63" s="98"/>
      <c r="L63" s="98"/>
      <c r="M63" s="98"/>
      <c r="N63" s="14"/>
      <c r="O63" s="96">
        <v>12</v>
      </c>
      <c r="P63" s="96" t="s">
        <v>85</v>
      </c>
      <c r="Q63" s="100"/>
      <c r="R63" s="99"/>
      <c r="S63" s="99"/>
      <c r="T63" s="100"/>
      <c r="U63" s="100"/>
      <c r="V63" s="99"/>
      <c r="W63" s="99"/>
      <c r="X63" s="100"/>
      <c r="Y63" s="101"/>
      <c r="Z63" s="102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s="21" customFormat="1" ht="15" thickBot="1" x14ac:dyDescent="0.25">
      <c r="A64" s="15">
        <v>2</v>
      </c>
      <c r="B64" s="95">
        <v>1</v>
      </c>
      <c r="C64" s="15">
        <v>2</v>
      </c>
      <c r="D64" s="96">
        <v>13</v>
      </c>
      <c r="E64" s="97" t="s">
        <v>86</v>
      </c>
      <c r="F64" s="98"/>
      <c r="G64" s="98"/>
      <c r="H64" s="98"/>
      <c r="I64" s="98"/>
      <c r="J64" s="98"/>
      <c r="K64" s="98"/>
      <c r="L64" s="98"/>
      <c r="M64" s="98"/>
      <c r="N64" s="14"/>
      <c r="O64" s="96">
        <v>13</v>
      </c>
      <c r="P64" s="96" t="s">
        <v>86</v>
      </c>
      <c r="Q64" s="100"/>
      <c r="R64" s="99"/>
      <c r="S64" s="99"/>
      <c r="T64" s="100"/>
      <c r="U64" s="100"/>
      <c r="V64" s="99"/>
      <c r="W64" s="99"/>
      <c r="X64" s="100"/>
      <c r="Y64" s="101"/>
      <c r="Z64" s="102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s="21" customFormat="1" ht="15" thickBot="1" x14ac:dyDescent="0.25">
      <c r="A65" s="15">
        <v>6</v>
      </c>
      <c r="B65" s="95">
        <v>2</v>
      </c>
      <c r="C65" s="15">
        <v>6</v>
      </c>
      <c r="D65" s="96">
        <v>14</v>
      </c>
      <c r="E65" s="96" t="s">
        <v>87</v>
      </c>
      <c r="F65" s="98"/>
      <c r="G65" s="98"/>
      <c r="H65" s="98"/>
      <c r="I65" s="98"/>
      <c r="J65" s="98"/>
      <c r="K65" s="98"/>
      <c r="L65" s="98"/>
      <c r="M65" s="98"/>
      <c r="N65" s="14"/>
      <c r="O65" s="96">
        <v>14</v>
      </c>
      <c r="P65" s="96" t="s">
        <v>87</v>
      </c>
      <c r="Q65" s="100"/>
      <c r="R65" s="99"/>
      <c r="S65" s="99"/>
      <c r="T65" s="100"/>
      <c r="U65" s="100"/>
      <c r="V65" s="99"/>
      <c r="W65" s="99"/>
      <c r="X65" s="100"/>
      <c r="Y65" s="101"/>
      <c r="Z65" s="102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s="21" customFormat="1" ht="15" thickBot="1" x14ac:dyDescent="0.25">
      <c r="A66" s="15">
        <v>3</v>
      </c>
      <c r="B66" s="95">
        <v>1</v>
      </c>
      <c r="C66" s="15">
        <v>2</v>
      </c>
      <c r="D66" s="96">
        <v>15</v>
      </c>
      <c r="E66" s="97" t="s">
        <v>88</v>
      </c>
      <c r="F66" s="98"/>
      <c r="G66" s="98"/>
      <c r="H66" s="98"/>
      <c r="I66" s="98"/>
      <c r="J66" s="98"/>
      <c r="K66" s="98"/>
      <c r="L66" s="98"/>
      <c r="M66" s="98"/>
      <c r="N66" s="14"/>
      <c r="O66" s="96">
        <v>15</v>
      </c>
      <c r="P66" s="96" t="s">
        <v>88</v>
      </c>
      <c r="Q66" s="100"/>
      <c r="R66" s="99"/>
      <c r="S66" s="99"/>
      <c r="T66" s="100"/>
      <c r="U66" s="100"/>
      <c r="V66" s="99"/>
      <c r="W66" s="99"/>
      <c r="X66" s="100"/>
      <c r="Y66" s="101"/>
      <c r="Z66" s="102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s="21" customFormat="1" ht="15" thickBot="1" x14ac:dyDescent="0.25">
      <c r="A67" s="15">
        <v>6</v>
      </c>
      <c r="B67" s="95">
        <v>3</v>
      </c>
      <c r="C67" s="15">
        <v>7</v>
      </c>
      <c r="D67" s="96">
        <v>16</v>
      </c>
      <c r="E67" s="96" t="s">
        <v>89</v>
      </c>
      <c r="F67" s="98"/>
      <c r="G67" s="98"/>
      <c r="H67" s="98"/>
      <c r="I67" s="98"/>
      <c r="J67" s="98"/>
      <c r="K67" s="98"/>
      <c r="L67" s="98"/>
      <c r="M67" s="98"/>
      <c r="N67" s="14"/>
      <c r="O67" s="96">
        <v>16</v>
      </c>
      <c r="P67" s="96" t="s">
        <v>89</v>
      </c>
      <c r="Q67" s="100"/>
      <c r="R67" s="99"/>
      <c r="S67" s="99"/>
      <c r="T67" s="100"/>
      <c r="U67" s="100"/>
      <c r="V67" s="99"/>
      <c r="W67" s="99"/>
      <c r="X67" s="100"/>
      <c r="Y67" s="101"/>
      <c r="Z67" s="102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s="21" customFormat="1" ht="15" thickBot="1" x14ac:dyDescent="0.25">
      <c r="A68" s="15">
        <v>6</v>
      </c>
      <c r="B68" s="95">
        <v>2</v>
      </c>
      <c r="C68" s="15">
        <v>6</v>
      </c>
      <c r="D68" s="96">
        <v>17</v>
      </c>
      <c r="E68" s="96" t="s">
        <v>90</v>
      </c>
      <c r="F68" s="98"/>
      <c r="G68" s="98"/>
      <c r="H68" s="98"/>
      <c r="I68" s="98"/>
      <c r="J68" s="103"/>
      <c r="K68" s="98"/>
      <c r="L68" s="98"/>
      <c r="M68" s="98"/>
      <c r="N68" s="14"/>
      <c r="O68" s="96">
        <v>17</v>
      </c>
      <c r="P68" s="96" t="s">
        <v>90</v>
      </c>
      <c r="Q68" s="100"/>
      <c r="R68" s="99"/>
      <c r="S68" s="99"/>
      <c r="T68" s="100"/>
      <c r="U68" s="100"/>
      <c r="V68" s="99"/>
      <c r="W68" s="99"/>
      <c r="X68" s="100"/>
      <c r="Y68" s="101"/>
      <c r="Z68" s="102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s="21" customFormat="1" ht="15" thickBot="1" x14ac:dyDescent="0.25">
      <c r="A69" s="15">
        <v>7</v>
      </c>
      <c r="B69" s="95">
        <v>3</v>
      </c>
      <c r="C69" s="15">
        <v>7</v>
      </c>
      <c r="D69" s="96">
        <v>18</v>
      </c>
      <c r="E69" s="96" t="s">
        <v>91</v>
      </c>
      <c r="F69" s="98"/>
      <c r="G69" s="98"/>
      <c r="H69" s="98"/>
      <c r="I69" s="98"/>
      <c r="J69" s="98"/>
      <c r="K69" s="98"/>
      <c r="L69" s="98"/>
      <c r="M69" s="98"/>
      <c r="N69" s="14"/>
      <c r="O69" s="96">
        <v>18</v>
      </c>
      <c r="P69" s="96" t="s">
        <v>91</v>
      </c>
      <c r="Q69" s="100"/>
      <c r="R69" s="99"/>
      <c r="S69" s="99"/>
      <c r="T69" s="100"/>
      <c r="U69" s="100"/>
      <c r="V69" s="99"/>
      <c r="W69" s="99"/>
      <c r="X69" s="100"/>
      <c r="Y69" s="101"/>
      <c r="Z69" s="102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50" s="21" customFormat="1" ht="15" thickBot="1" x14ac:dyDescent="0.25">
      <c r="A70" s="15">
        <v>6</v>
      </c>
      <c r="B70" s="95">
        <v>2</v>
      </c>
      <c r="C70" s="15">
        <v>6</v>
      </c>
      <c r="D70" s="96">
        <v>19</v>
      </c>
      <c r="E70" s="96" t="s">
        <v>92</v>
      </c>
      <c r="F70" s="98"/>
      <c r="G70" s="98"/>
      <c r="H70" s="98"/>
      <c r="I70" s="98"/>
      <c r="J70" s="98"/>
      <c r="K70" s="98"/>
      <c r="L70" s="98"/>
      <c r="M70" s="98"/>
      <c r="N70" s="14"/>
      <c r="O70" s="96">
        <v>19</v>
      </c>
      <c r="P70" s="96" t="s">
        <v>92</v>
      </c>
      <c r="Q70" s="100"/>
      <c r="R70" s="99"/>
      <c r="S70" s="99"/>
      <c r="T70" s="100"/>
      <c r="U70" s="100"/>
      <c r="V70" s="99"/>
      <c r="W70" s="99"/>
      <c r="X70" s="100"/>
      <c r="Y70" s="101"/>
      <c r="Z70" s="102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</row>
    <row r="71" spans="1:50" s="21" customFormat="1" ht="15" thickBot="1" x14ac:dyDescent="0.25">
      <c r="A71" s="15">
        <v>2</v>
      </c>
      <c r="B71" s="95">
        <v>1</v>
      </c>
      <c r="C71" s="15">
        <v>2</v>
      </c>
      <c r="D71" s="96">
        <v>20</v>
      </c>
      <c r="E71" s="97" t="s">
        <v>93</v>
      </c>
      <c r="F71" s="98"/>
      <c r="G71" s="98"/>
      <c r="H71" s="98"/>
      <c r="I71" s="98"/>
      <c r="J71" s="98"/>
      <c r="K71" s="98"/>
      <c r="L71" s="98"/>
      <c r="M71" s="98"/>
      <c r="N71" s="14"/>
      <c r="O71" s="96">
        <v>20</v>
      </c>
      <c r="P71" s="96" t="s">
        <v>93</v>
      </c>
      <c r="Q71" s="100"/>
      <c r="R71" s="99"/>
      <c r="S71" s="99"/>
      <c r="T71" s="100"/>
      <c r="U71" s="100"/>
      <c r="V71" s="99"/>
      <c r="W71" s="99"/>
      <c r="X71" s="100"/>
      <c r="Y71" s="101"/>
      <c r="Z71" s="102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</row>
    <row r="72" spans="1:50" s="21" customFormat="1" ht="15" thickBot="1" x14ac:dyDescent="0.25">
      <c r="A72" s="15">
        <v>6</v>
      </c>
      <c r="B72" s="95">
        <v>2</v>
      </c>
      <c r="C72" s="15">
        <v>6</v>
      </c>
      <c r="D72" s="96">
        <v>21</v>
      </c>
      <c r="E72" s="96" t="s">
        <v>94</v>
      </c>
      <c r="F72" s="98"/>
      <c r="G72" s="98"/>
      <c r="H72" s="98"/>
      <c r="I72" s="98"/>
      <c r="J72" s="98"/>
      <c r="K72" s="98"/>
      <c r="L72" s="98"/>
      <c r="M72" s="98"/>
      <c r="N72" s="14"/>
      <c r="O72" s="96">
        <v>21</v>
      </c>
      <c r="P72" s="96" t="s">
        <v>94</v>
      </c>
      <c r="Q72" s="100"/>
      <c r="R72" s="99"/>
      <c r="S72" s="99"/>
      <c r="T72" s="100"/>
      <c r="U72" s="100"/>
      <c r="V72" s="99"/>
      <c r="W72" s="99"/>
      <c r="X72" s="100"/>
      <c r="Y72" s="101"/>
      <c r="Z72" s="102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</row>
    <row r="73" spans="1:50" s="21" customFormat="1" ht="15" thickBot="1" x14ac:dyDescent="0.25">
      <c r="A73" s="15">
        <v>6</v>
      </c>
      <c r="B73" s="95">
        <v>2</v>
      </c>
      <c r="C73" s="15">
        <v>6</v>
      </c>
      <c r="D73" s="96">
        <v>22</v>
      </c>
      <c r="E73" s="96" t="s">
        <v>95</v>
      </c>
      <c r="F73" s="98"/>
      <c r="G73" s="98"/>
      <c r="H73" s="98"/>
      <c r="I73" s="98"/>
      <c r="J73" s="98"/>
      <c r="K73" s="98"/>
      <c r="L73" s="98"/>
      <c r="M73" s="98"/>
      <c r="N73" s="14"/>
      <c r="O73" s="96">
        <v>22</v>
      </c>
      <c r="P73" s="96" t="s">
        <v>95</v>
      </c>
      <c r="Q73" s="100"/>
      <c r="R73" s="99"/>
      <c r="S73" s="99"/>
      <c r="T73" s="100"/>
      <c r="U73" s="100"/>
      <c r="V73" s="99"/>
      <c r="W73" s="99"/>
      <c r="X73" s="100"/>
      <c r="Y73" s="101"/>
      <c r="Z73" s="102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</row>
    <row r="74" spans="1:50" s="21" customFormat="1" ht="15" thickBot="1" x14ac:dyDescent="0.25">
      <c r="A74" s="15">
        <v>1</v>
      </c>
      <c r="B74" s="95">
        <v>1</v>
      </c>
      <c r="C74" s="15">
        <v>1</v>
      </c>
      <c r="D74" s="96">
        <v>23</v>
      </c>
      <c r="E74" s="96" t="s">
        <v>96</v>
      </c>
      <c r="F74" s="98"/>
      <c r="G74" s="98"/>
      <c r="H74" s="98"/>
      <c r="I74" s="98"/>
      <c r="J74" s="98"/>
      <c r="K74" s="98"/>
      <c r="L74" s="98"/>
      <c r="M74" s="98"/>
      <c r="N74" s="14"/>
      <c r="O74" s="96">
        <v>23</v>
      </c>
      <c r="P74" s="96" t="s">
        <v>96</v>
      </c>
      <c r="Q74" s="100"/>
      <c r="R74" s="99"/>
      <c r="S74" s="99"/>
      <c r="T74" s="100"/>
      <c r="U74" s="100"/>
      <c r="V74" s="99"/>
      <c r="W74" s="99"/>
      <c r="X74" s="100"/>
      <c r="Y74" s="101"/>
      <c r="Z74" s="102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s="21" customFormat="1" ht="15" thickBot="1" x14ac:dyDescent="0.25">
      <c r="A75" s="15">
        <v>7</v>
      </c>
      <c r="B75" s="95">
        <v>3</v>
      </c>
      <c r="C75" s="15">
        <v>7</v>
      </c>
      <c r="D75" s="96">
        <v>24</v>
      </c>
      <c r="E75" s="96" t="s">
        <v>97</v>
      </c>
      <c r="F75" s="98"/>
      <c r="G75" s="98"/>
      <c r="H75" s="98"/>
      <c r="I75" s="98"/>
      <c r="J75" s="98"/>
      <c r="K75" s="98"/>
      <c r="L75" s="98"/>
      <c r="M75" s="98"/>
      <c r="N75" s="14"/>
      <c r="O75" s="96">
        <v>24</v>
      </c>
      <c r="P75" s="96" t="s">
        <v>97</v>
      </c>
      <c r="Q75" s="100"/>
      <c r="R75" s="99"/>
      <c r="S75" s="99"/>
      <c r="T75" s="100"/>
      <c r="U75" s="100"/>
      <c r="V75" s="99"/>
      <c r="W75" s="99"/>
      <c r="X75" s="100"/>
      <c r="Y75" s="101"/>
      <c r="Z75" s="102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50" s="21" customFormat="1" ht="15" thickBot="1" x14ac:dyDescent="0.25">
      <c r="A76" s="15">
        <v>7</v>
      </c>
      <c r="B76" s="95">
        <v>3</v>
      </c>
      <c r="C76" s="15">
        <v>7</v>
      </c>
      <c r="D76" s="96">
        <v>25</v>
      </c>
      <c r="E76" s="96" t="s">
        <v>98</v>
      </c>
      <c r="F76" s="98"/>
      <c r="G76" s="98"/>
      <c r="H76" s="98"/>
      <c r="I76" s="98"/>
      <c r="J76" s="98"/>
      <c r="K76" s="98"/>
      <c r="L76" s="98"/>
      <c r="M76" s="98"/>
      <c r="N76" s="14"/>
      <c r="O76" s="96">
        <v>25</v>
      </c>
      <c r="P76" s="96" t="s">
        <v>98</v>
      </c>
      <c r="Q76" s="100"/>
      <c r="R76" s="99"/>
      <c r="S76" s="99"/>
      <c r="T76" s="100"/>
      <c r="U76" s="100"/>
      <c r="V76" s="99"/>
      <c r="W76" s="99"/>
      <c r="X76" s="100"/>
      <c r="Y76" s="101"/>
      <c r="Z76" s="102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</row>
    <row r="77" spans="1:50" s="21" customFormat="1" ht="15" thickBot="1" x14ac:dyDescent="0.25">
      <c r="A77" s="15">
        <v>4</v>
      </c>
      <c r="B77" s="95">
        <v>1</v>
      </c>
      <c r="C77" s="15">
        <v>4</v>
      </c>
      <c r="D77" s="96">
        <v>26</v>
      </c>
      <c r="E77" s="96" t="s">
        <v>99</v>
      </c>
      <c r="F77" s="98"/>
      <c r="G77" s="98"/>
      <c r="H77" s="98"/>
      <c r="I77" s="98"/>
      <c r="J77" s="98"/>
      <c r="K77" s="98"/>
      <c r="L77" s="98"/>
      <c r="M77" s="98"/>
      <c r="N77" s="14"/>
      <c r="O77" s="96">
        <v>26</v>
      </c>
      <c r="P77" s="96" t="s">
        <v>99</v>
      </c>
      <c r="Q77" s="100"/>
      <c r="R77" s="99"/>
      <c r="S77" s="99"/>
      <c r="T77" s="100"/>
      <c r="U77" s="100"/>
      <c r="V77" s="99"/>
      <c r="W77" s="99"/>
      <c r="X77" s="100"/>
      <c r="Y77" s="101"/>
      <c r="Z77" s="102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</row>
    <row r="78" spans="1:50" s="21" customFormat="1" ht="15" thickBot="1" x14ac:dyDescent="0.25">
      <c r="A78" s="15">
        <v>4</v>
      </c>
      <c r="B78" s="95">
        <v>1</v>
      </c>
      <c r="C78" s="15">
        <v>4</v>
      </c>
      <c r="D78" s="96">
        <v>27</v>
      </c>
      <c r="E78" s="96" t="s">
        <v>100</v>
      </c>
      <c r="F78" s="98"/>
      <c r="G78" s="98"/>
      <c r="H78" s="98"/>
      <c r="I78" s="98"/>
      <c r="J78" s="98"/>
      <c r="K78" s="98"/>
      <c r="L78" s="98"/>
      <c r="M78" s="98"/>
      <c r="N78" s="14"/>
      <c r="O78" s="96">
        <v>27</v>
      </c>
      <c r="P78" s="96" t="s">
        <v>100</v>
      </c>
      <c r="Q78" s="100"/>
      <c r="R78" s="99"/>
      <c r="S78" s="99"/>
      <c r="T78" s="100"/>
      <c r="U78" s="100"/>
      <c r="V78" s="99"/>
      <c r="W78" s="99"/>
      <c r="X78" s="100"/>
      <c r="Y78" s="101"/>
      <c r="Z78" s="102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</row>
    <row r="79" spans="1:50" s="21" customFormat="1" ht="15" thickBot="1" x14ac:dyDescent="0.25">
      <c r="A79" s="15">
        <v>4</v>
      </c>
      <c r="B79" s="95">
        <v>1</v>
      </c>
      <c r="C79" s="15">
        <v>4</v>
      </c>
      <c r="D79" s="96">
        <v>28</v>
      </c>
      <c r="E79" s="96" t="s">
        <v>101</v>
      </c>
      <c r="F79" s="98"/>
      <c r="G79" s="98"/>
      <c r="H79" s="98"/>
      <c r="I79" s="98"/>
      <c r="J79" s="98"/>
      <c r="K79" s="98"/>
      <c r="L79" s="98"/>
      <c r="M79" s="98"/>
      <c r="N79" s="14"/>
      <c r="O79" s="96">
        <v>28</v>
      </c>
      <c r="P79" s="96" t="s">
        <v>101</v>
      </c>
      <c r="Q79" s="100"/>
      <c r="R79" s="99"/>
      <c r="S79" s="99"/>
      <c r="T79" s="100"/>
      <c r="U79" s="100"/>
      <c r="V79" s="99"/>
      <c r="W79" s="99"/>
      <c r="X79" s="100"/>
      <c r="Y79" s="101"/>
      <c r="Z79" s="102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50" s="21" customFormat="1" ht="15" thickBot="1" x14ac:dyDescent="0.25">
      <c r="A80" s="15">
        <v>4</v>
      </c>
      <c r="B80" s="95">
        <v>1</v>
      </c>
      <c r="C80" s="15">
        <v>4</v>
      </c>
      <c r="D80" s="96">
        <v>29</v>
      </c>
      <c r="E80" s="96" t="s">
        <v>102</v>
      </c>
      <c r="F80" s="98"/>
      <c r="G80" s="98"/>
      <c r="H80" s="98"/>
      <c r="I80" s="98"/>
      <c r="J80" s="98"/>
      <c r="K80" s="98"/>
      <c r="L80" s="98"/>
      <c r="M80" s="98"/>
      <c r="N80" s="14"/>
      <c r="O80" s="96">
        <v>29</v>
      </c>
      <c r="P80" s="96" t="s">
        <v>102</v>
      </c>
      <c r="Q80" s="100"/>
      <c r="R80" s="99"/>
      <c r="S80" s="99"/>
      <c r="T80" s="100"/>
      <c r="U80" s="100"/>
      <c r="V80" s="99"/>
      <c r="W80" s="99"/>
      <c r="X80" s="100"/>
      <c r="Y80" s="101"/>
      <c r="Z80" s="102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</row>
    <row r="81" spans="1:50" s="21" customFormat="1" ht="15" thickBot="1" x14ac:dyDescent="0.25">
      <c r="A81" s="15">
        <v>6</v>
      </c>
      <c r="B81" s="95">
        <v>2</v>
      </c>
      <c r="C81" s="15">
        <v>6</v>
      </c>
      <c r="D81" s="96">
        <v>30</v>
      </c>
      <c r="E81" s="96" t="s">
        <v>103</v>
      </c>
      <c r="F81" s="98"/>
      <c r="G81" s="98"/>
      <c r="H81" s="98"/>
      <c r="I81" s="98"/>
      <c r="J81" s="98"/>
      <c r="K81" s="98"/>
      <c r="L81" s="98"/>
      <c r="M81" s="98"/>
      <c r="N81" s="14"/>
      <c r="O81" s="96">
        <v>30</v>
      </c>
      <c r="P81" s="96" t="s">
        <v>103</v>
      </c>
      <c r="Q81" s="100"/>
      <c r="R81" s="99"/>
      <c r="S81" s="99"/>
      <c r="T81" s="100"/>
      <c r="U81" s="100"/>
      <c r="V81" s="99"/>
      <c r="W81" s="99"/>
      <c r="X81" s="100"/>
      <c r="Y81" s="101"/>
      <c r="Z81" s="102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</row>
    <row r="82" spans="1:50" s="21" customFormat="1" ht="15" thickBot="1" x14ac:dyDescent="0.25">
      <c r="A82" s="15">
        <v>4</v>
      </c>
      <c r="B82" s="95">
        <v>1</v>
      </c>
      <c r="C82" s="15">
        <v>4</v>
      </c>
      <c r="D82" s="96">
        <v>31</v>
      </c>
      <c r="E82" s="96" t="s">
        <v>104</v>
      </c>
      <c r="F82" s="98"/>
      <c r="G82" s="98"/>
      <c r="H82" s="98"/>
      <c r="I82" s="98"/>
      <c r="J82" s="98"/>
      <c r="K82" s="98"/>
      <c r="L82" s="98"/>
      <c r="M82" s="98"/>
      <c r="N82" s="14"/>
      <c r="O82" s="96">
        <v>31</v>
      </c>
      <c r="P82" s="96" t="s">
        <v>104</v>
      </c>
      <c r="Q82" s="100"/>
      <c r="R82" s="99"/>
      <c r="S82" s="99"/>
      <c r="T82" s="100"/>
      <c r="U82" s="100"/>
      <c r="V82" s="99"/>
      <c r="W82" s="99"/>
      <c r="X82" s="100"/>
      <c r="Y82" s="101"/>
      <c r="Z82" s="102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</row>
    <row r="83" spans="1:50" s="21" customFormat="1" ht="15" thickBot="1" x14ac:dyDescent="0.25">
      <c r="A83" s="15">
        <v>5</v>
      </c>
      <c r="B83" s="95">
        <v>2</v>
      </c>
      <c r="C83" s="15">
        <v>5</v>
      </c>
      <c r="D83" s="96">
        <v>32</v>
      </c>
      <c r="E83" s="96" t="s">
        <v>105</v>
      </c>
      <c r="F83" s="98"/>
      <c r="G83" s="98"/>
      <c r="H83" s="98"/>
      <c r="I83" s="98"/>
      <c r="J83" s="98"/>
      <c r="K83" s="98"/>
      <c r="L83" s="98"/>
      <c r="M83" s="98"/>
      <c r="N83" s="14"/>
      <c r="O83" s="96">
        <v>32</v>
      </c>
      <c r="P83" s="96" t="s">
        <v>105</v>
      </c>
      <c r="Q83" s="100"/>
      <c r="R83" s="99"/>
      <c r="S83" s="99"/>
      <c r="T83" s="100"/>
      <c r="U83" s="100"/>
      <c r="V83" s="99"/>
      <c r="W83" s="99"/>
      <c r="X83" s="100"/>
      <c r="Y83" s="101"/>
      <c r="Z83" s="102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</row>
    <row r="84" spans="1:50" s="21" customFormat="1" ht="15" thickBot="1" x14ac:dyDescent="0.25">
      <c r="A84" s="15">
        <v>1</v>
      </c>
      <c r="B84" s="95">
        <v>1</v>
      </c>
      <c r="C84" s="15">
        <v>1</v>
      </c>
      <c r="D84" s="96">
        <v>33</v>
      </c>
      <c r="E84" s="96" t="s">
        <v>106</v>
      </c>
      <c r="F84" s="98"/>
      <c r="G84" s="98"/>
      <c r="H84" s="98"/>
      <c r="I84" s="98"/>
      <c r="J84" s="98"/>
      <c r="K84" s="98"/>
      <c r="L84" s="98"/>
      <c r="M84" s="98"/>
      <c r="N84" s="14"/>
      <c r="O84" s="96">
        <v>33</v>
      </c>
      <c r="P84" s="96" t="s">
        <v>106</v>
      </c>
      <c r="Q84" s="100"/>
      <c r="R84" s="99"/>
      <c r="S84" s="99"/>
      <c r="T84" s="100"/>
      <c r="U84" s="100"/>
      <c r="V84" s="99"/>
      <c r="W84" s="99"/>
      <c r="X84" s="100"/>
      <c r="Y84" s="101"/>
      <c r="Z84" s="102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</row>
    <row r="85" spans="1:50" s="21" customFormat="1" ht="15" thickBot="1" x14ac:dyDescent="0.25">
      <c r="A85" s="15">
        <v>3</v>
      </c>
      <c r="B85" s="95">
        <v>1</v>
      </c>
      <c r="C85" s="15">
        <v>3</v>
      </c>
      <c r="D85" s="96">
        <v>34</v>
      </c>
      <c r="E85" s="96" t="s">
        <v>107</v>
      </c>
      <c r="F85" s="98"/>
      <c r="G85" s="98"/>
      <c r="H85" s="98"/>
      <c r="I85" s="98"/>
      <c r="J85" s="98"/>
      <c r="K85" s="98"/>
      <c r="L85" s="98"/>
      <c r="M85" s="98"/>
      <c r="N85" s="14"/>
      <c r="O85" s="96">
        <v>34</v>
      </c>
      <c r="P85" s="96" t="s">
        <v>107</v>
      </c>
      <c r="Q85" s="100"/>
      <c r="R85" s="99"/>
      <c r="S85" s="99"/>
      <c r="T85" s="100"/>
      <c r="U85" s="100"/>
      <c r="V85" s="99"/>
      <c r="W85" s="99"/>
      <c r="X85" s="100"/>
      <c r="Y85" s="101"/>
      <c r="Z85" s="102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</row>
    <row r="86" spans="1:50" s="21" customFormat="1" ht="15" thickBot="1" x14ac:dyDescent="0.25">
      <c r="A86" s="15">
        <v>3</v>
      </c>
      <c r="B86" s="95">
        <v>1</v>
      </c>
      <c r="C86" s="15">
        <v>3</v>
      </c>
      <c r="D86" s="96">
        <v>35</v>
      </c>
      <c r="E86" s="96" t="s">
        <v>108</v>
      </c>
      <c r="F86" s="98"/>
      <c r="G86" s="98"/>
      <c r="H86" s="98"/>
      <c r="I86" s="98"/>
      <c r="J86" s="98"/>
      <c r="K86" s="98"/>
      <c r="L86" s="98"/>
      <c r="M86" s="98"/>
      <c r="N86" s="14"/>
      <c r="O86" s="96">
        <v>35</v>
      </c>
      <c r="P86" s="96" t="s">
        <v>108</v>
      </c>
      <c r="Q86" s="100"/>
      <c r="R86" s="99"/>
      <c r="S86" s="99"/>
      <c r="T86" s="100"/>
      <c r="U86" s="100"/>
      <c r="V86" s="99"/>
      <c r="W86" s="99"/>
      <c r="X86" s="100"/>
      <c r="Y86" s="101"/>
      <c r="Z86" s="102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</row>
    <row r="87" spans="1:50" s="21" customFormat="1" ht="15" thickBot="1" x14ac:dyDescent="0.25">
      <c r="A87" s="15">
        <v>3</v>
      </c>
      <c r="B87" s="95">
        <v>1</v>
      </c>
      <c r="C87" s="15">
        <v>2</v>
      </c>
      <c r="D87" s="96">
        <v>36</v>
      </c>
      <c r="E87" s="97" t="s">
        <v>109</v>
      </c>
      <c r="F87" s="98"/>
      <c r="G87" s="98"/>
      <c r="H87" s="98"/>
      <c r="I87" s="98"/>
      <c r="J87" s="98"/>
      <c r="K87" s="98"/>
      <c r="L87" s="98"/>
      <c r="M87" s="98"/>
      <c r="N87" s="14"/>
      <c r="O87" s="96">
        <v>36</v>
      </c>
      <c r="P87" s="96" t="s">
        <v>109</v>
      </c>
      <c r="Q87" s="100"/>
      <c r="R87" s="99"/>
      <c r="S87" s="99"/>
      <c r="T87" s="100"/>
      <c r="U87" s="100"/>
      <c r="V87" s="99"/>
      <c r="W87" s="99"/>
      <c r="X87" s="100"/>
      <c r="Y87" s="101"/>
      <c r="Z87" s="102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</row>
    <row r="88" spans="1:50" s="21" customFormat="1" ht="15" thickBot="1" x14ac:dyDescent="0.25">
      <c r="A88" s="15">
        <v>3</v>
      </c>
      <c r="B88" s="95">
        <v>1</v>
      </c>
      <c r="C88" s="15">
        <v>3</v>
      </c>
      <c r="D88" s="96">
        <v>37</v>
      </c>
      <c r="E88" s="96" t="s">
        <v>110</v>
      </c>
      <c r="F88" s="98"/>
      <c r="G88" s="98"/>
      <c r="H88" s="98"/>
      <c r="I88" s="98"/>
      <c r="J88" s="98"/>
      <c r="K88" s="98"/>
      <c r="L88" s="98"/>
      <c r="M88" s="98"/>
      <c r="N88" s="14"/>
      <c r="O88" s="96">
        <v>37</v>
      </c>
      <c r="P88" s="96" t="s">
        <v>110</v>
      </c>
      <c r="Q88" s="100"/>
      <c r="R88" s="99"/>
      <c r="S88" s="99"/>
      <c r="T88" s="100"/>
      <c r="U88" s="100"/>
      <c r="V88" s="99"/>
      <c r="W88" s="99"/>
      <c r="X88" s="100"/>
      <c r="Y88" s="101"/>
      <c r="Z88" s="102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</row>
    <row r="89" spans="1:50" s="21" customFormat="1" ht="15" thickBot="1" x14ac:dyDescent="0.25">
      <c r="A89" s="15">
        <v>1</v>
      </c>
      <c r="B89" s="95">
        <v>1</v>
      </c>
      <c r="C89" s="15">
        <v>1</v>
      </c>
      <c r="D89" s="96">
        <v>38</v>
      </c>
      <c r="E89" s="96" t="s">
        <v>111</v>
      </c>
      <c r="F89" s="98"/>
      <c r="G89" s="98"/>
      <c r="H89" s="98"/>
      <c r="I89" s="98"/>
      <c r="J89" s="98"/>
      <c r="K89" s="98"/>
      <c r="L89" s="98"/>
      <c r="M89" s="98"/>
      <c r="N89" s="14"/>
      <c r="O89" s="96">
        <v>38</v>
      </c>
      <c r="P89" s="96" t="s">
        <v>111</v>
      </c>
      <c r="Q89" s="100"/>
      <c r="R89" s="99"/>
      <c r="S89" s="99"/>
      <c r="T89" s="100"/>
      <c r="U89" s="100"/>
      <c r="V89" s="99"/>
      <c r="W89" s="99"/>
      <c r="X89" s="100"/>
      <c r="Y89" s="101"/>
      <c r="Z89" s="102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</row>
    <row r="90" spans="1:50" s="21" customFormat="1" ht="15" thickBot="1" x14ac:dyDescent="0.25">
      <c r="A90" s="15">
        <v>2</v>
      </c>
      <c r="B90" s="95">
        <v>1</v>
      </c>
      <c r="C90" s="15">
        <v>2</v>
      </c>
      <c r="D90" s="96">
        <v>39</v>
      </c>
      <c r="E90" s="97" t="s">
        <v>112</v>
      </c>
      <c r="F90" s="98"/>
      <c r="G90" s="98"/>
      <c r="H90" s="98"/>
      <c r="I90" s="98"/>
      <c r="J90" s="98"/>
      <c r="K90" s="98"/>
      <c r="L90" s="98"/>
      <c r="M90" s="98"/>
      <c r="N90" s="14"/>
      <c r="O90" s="96">
        <v>39</v>
      </c>
      <c r="P90" s="96" t="s">
        <v>112</v>
      </c>
      <c r="Q90" s="100"/>
      <c r="R90" s="99"/>
      <c r="S90" s="99"/>
      <c r="T90" s="100"/>
      <c r="U90" s="100"/>
      <c r="V90" s="99"/>
      <c r="W90" s="99"/>
      <c r="X90" s="100"/>
      <c r="Y90" s="101"/>
      <c r="Z90" s="102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</row>
    <row r="91" spans="1:50" s="21" customFormat="1" ht="15" thickBot="1" x14ac:dyDescent="0.25">
      <c r="A91" s="15">
        <v>3</v>
      </c>
      <c r="B91" s="95">
        <v>1</v>
      </c>
      <c r="C91" s="15">
        <v>3</v>
      </c>
      <c r="D91" s="96">
        <v>40</v>
      </c>
      <c r="E91" s="96" t="s">
        <v>113</v>
      </c>
      <c r="F91" s="98"/>
      <c r="G91" s="98"/>
      <c r="H91" s="98"/>
      <c r="I91" s="98"/>
      <c r="J91" s="98"/>
      <c r="K91" s="98"/>
      <c r="L91" s="98"/>
      <c r="M91" s="98"/>
      <c r="N91" s="14"/>
      <c r="O91" s="96">
        <v>40</v>
      </c>
      <c r="P91" s="96" t="s">
        <v>113</v>
      </c>
      <c r="Q91" s="100"/>
      <c r="R91" s="99"/>
      <c r="S91" s="99"/>
      <c r="T91" s="100"/>
      <c r="U91" s="100"/>
      <c r="V91" s="99"/>
      <c r="W91" s="99"/>
      <c r="X91" s="100"/>
      <c r="Y91" s="101"/>
      <c r="Z91" s="102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s="21" customFormat="1" ht="15" thickBot="1" x14ac:dyDescent="0.25">
      <c r="A92" s="15">
        <v>2</v>
      </c>
      <c r="B92" s="95">
        <v>1</v>
      </c>
      <c r="C92" s="15">
        <v>2</v>
      </c>
      <c r="D92" s="96">
        <v>41</v>
      </c>
      <c r="E92" s="97" t="s">
        <v>114</v>
      </c>
      <c r="F92" s="98"/>
      <c r="G92" s="98"/>
      <c r="H92" s="98"/>
      <c r="I92" s="98"/>
      <c r="J92" s="98"/>
      <c r="K92" s="98"/>
      <c r="L92" s="98"/>
      <c r="M92" s="98"/>
      <c r="N92" s="14"/>
      <c r="O92" s="96">
        <v>41</v>
      </c>
      <c r="P92" s="96" t="s">
        <v>114</v>
      </c>
      <c r="Q92" s="100"/>
      <c r="R92" s="99"/>
      <c r="S92" s="99"/>
      <c r="T92" s="100"/>
      <c r="U92" s="100"/>
      <c r="V92" s="99"/>
      <c r="W92" s="99"/>
      <c r="X92" s="100"/>
      <c r="Y92" s="101"/>
      <c r="Z92" s="102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50" s="21" customFormat="1" ht="15" thickBot="1" x14ac:dyDescent="0.25">
      <c r="A93" s="15">
        <v>3</v>
      </c>
      <c r="B93" s="95">
        <v>1</v>
      </c>
      <c r="C93" s="15">
        <v>3</v>
      </c>
      <c r="D93" s="96">
        <v>42</v>
      </c>
      <c r="E93" s="96" t="s">
        <v>115</v>
      </c>
      <c r="F93" s="98"/>
      <c r="G93" s="98"/>
      <c r="H93" s="98"/>
      <c r="I93" s="98"/>
      <c r="J93" s="98"/>
      <c r="K93" s="98"/>
      <c r="L93" s="98"/>
      <c r="M93" s="98"/>
      <c r="N93" s="14"/>
      <c r="O93" s="96">
        <v>42</v>
      </c>
      <c r="P93" s="96" t="s">
        <v>115</v>
      </c>
      <c r="Q93" s="100"/>
      <c r="R93" s="99"/>
      <c r="S93" s="99"/>
      <c r="T93" s="100"/>
      <c r="U93" s="100"/>
      <c r="V93" s="99"/>
      <c r="W93" s="99"/>
      <c r="X93" s="100"/>
      <c r="Y93" s="101"/>
      <c r="Z93" s="102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</row>
    <row r="94" spans="1:50" s="21" customFormat="1" ht="15" thickBot="1" x14ac:dyDescent="0.25">
      <c r="A94" s="15">
        <v>6</v>
      </c>
      <c r="B94" s="95">
        <v>2</v>
      </c>
      <c r="C94" s="15">
        <v>6</v>
      </c>
      <c r="D94" s="96">
        <v>43</v>
      </c>
      <c r="E94" s="96" t="s">
        <v>116</v>
      </c>
      <c r="F94" s="98"/>
      <c r="G94" s="98"/>
      <c r="H94" s="98"/>
      <c r="I94" s="98"/>
      <c r="J94" s="98"/>
      <c r="K94" s="98"/>
      <c r="L94" s="98"/>
      <c r="M94" s="98"/>
      <c r="N94" s="14"/>
      <c r="O94" s="96">
        <v>43</v>
      </c>
      <c r="P94" s="96" t="s">
        <v>116</v>
      </c>
      <c r="Q94" s="100"/>
      <c r="R94" s="99"/>
      <c r="S94" s="99"/>
      <c r="T94" s="100"/>
      <c r="U94" s="100"/>
      <c r="V94" s="99"/>
      <c r="W94" s="99"/>
      <c r="X94" s="100"/>
      <c r="Y94" s="101"/>
      <c r="Z94" s="102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</row>
    <row r="95" spans="1:50" s="21" customFormat="1" ht="15" thickBot="1" x14ac:dyDescent="0.25">
      <c r="A95" s="15">
        <v>1</v>
      </c>
      <c r="B95" s="95">
        <v>1</v>
      </c>
      <c r="C95" s="15">
        <v>1</v>
      </c>
      <c r="D95" s="96">
        <v>44</v>
      </c>
      <c r="E95" s="96" t="s">
        <v>117</v>
      </c>
      <c r="F95" s="98"/>
      <c r="G95" s="98"/>
      <c r="H95" s="98"/>
      <c r="I95" s="98"/>
      <c r="J95" s="98"/>
      <c r="K95" s="98"/>
      <c r="L95" s="98"/>
      <c r="M95" s="98"/>
      <c r="N95" s="14"/>
      <c r="O95" s="96">
        <v>44</v>
      </c>
      <c r="P95" s="96" t="s">
        <v>117</v>
      </c>
      <c r="Q95" s="100"/>
      <c r="R95" s="99"/>
      <c r="S95" s="99"/>
      <c r="T95" s="100"/>
      <c r="U95" s="100"/>
      <c r="V95" s="99"/>
      <c r="W95" s="99"/>
      <c r="X95" s="100"/>
      <c r="Y95" s="101"/>
      <c r="Z95" s="102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</row>
    <row r="96" spans="1:50" s="21" customFormat="1" ht="15" thickBot="1" x14ac:dyDescent="0.25">
      <c r="A96" s="15">
        <v>1</v>
      </c>
      <c r="B96" s="95">
        <v>1</v>
      </c>
      <c r="C96" s="15">
        <v>1</v>
      </c>
      <c r="D96" s="96">
        <v>45</v>
      </c>
      <c r="E96" s="96" t="s">
        <v>118</v>
      </c>
      <c r="F96" s="98"/>
      <c r="G96" s="98"/>
      <c r="H96" s="98"/>
      <c r="I96" s="98"/>
      <c r="J96" s="98"/>
      <c r="K96" s="98"/>
      <c r="L96" s="98"/>
      <c r="M96" s="98"/>
      <c r="N96" s="14"/>
      <c r="O96" s="96">
        <v>45</v>
      </c>
      <c r="P96" s="96" t="s">
        <v>118</v>
      </c>
      <c r="Q96" s="100"/>
      <c r="R96" s="99"/>
      <c r="S96" s="99"/>
      <c r="T96" s="100"/>
      <c r="U96" s="100"/>
      <c r="V96" s="99"/>
      <c r="W96" s="99"/>
      <c r="X96" s="100"/>
      <c r="Y96" s="101"/>
      <c r="Z96" s="102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</row>
    <row r="97" spans="1:50" s="21" customFormat="1" ht="15" thickBot="1" x14ac:dyDescent="0.25">
      <c r="A97" s="15">
        <v>7</v>
      </c>
      <c r="B97" s="95">
        <v>3</v>
      </c>
      <c r="C97" s="15">
        <v>7</v>
      </c>
      <c r="D97" s="96">
        <v>46</v>
      </c>
      <c r="E97" s="96" t="s">
        <v>119</v>
      </c>
      <c r="F97" s="98"/>
      <c r="G97" s="98"/>
      <c r="H97" s="98"/>
      <c r="I97" s="98"/>
      <c r="J97" s="98"/>
      <c r="K97" s="98"/>
      <c r="L97" s="98"/>
      <c r="M97" s="98"/>
      <c r="N97" s="14"/>
      <c r="O97" s="96">
        <v>46</v>
      </c>
      <c r="P97" s="96" t="s">
        <v>119</v>
      </c>
      <c r="Q97" s="100"/>
      <c r="R97" s="99"/>
      <c r="S97" s="99"/>
      <c r="T97" s="100"/>
      <c r="U97" s="100"/>
      <c r="V97" s="99"/>
      <c r="W97" s="99"/>
      <c r="X97" s="100"/>
      <c r="Y97" s="101"/>
      <c r="Z97" s="102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</row>
    <row r="98" spans="1:50" s="21" customFormat="1" ht="15" thickBot="1" x14ac:dyDescent="0.25">
      <c r="A98" s="15">
        <v>7</v>
      </c>
      <c r="B98" s="95">
        <v>3</v>
      </c>
      <c r="C98" s="15">
        <v>7</v>
      </c>
      <c r="D98" s="96">
        <v>47</v>
      </c>
      <c r="E98" s="96" t="s">
        <v>120</v>
      </c>
      <c r="F98" s="98"/>
      <c r="G98" s="98"/>
      <c r="H98" s="98"/>
      <c r="I98" s="98"/>
      <c r="J98" s="98"/>
      <c r="K98" s="98"/>
      <c r="L98" s="98"/>
      <c r="M98" s="98"/>
      <c r="N98" s="14"/>
      <c r="O98" s="96">
        <v>47</v>
      </c>
      <c r="P98" s="96" t="s">
        <v>120</v>
      </c>
      <c r="Q98" s="100"/>
      <c r="R98" s="99"/>
      <c r="S98" s="99"/>
      <c r="T98" s="100"/>
      <c r="U98" s="100"/>
      <c r="V98" s="99"/>
      <c r="W98" s="99"/>
      <c r="X98" s="100"/>
      <c r="Y98" s="101"/>
      <c r="Z98" s="102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</row>
    <row r="99" spans="1:50" s="21" customFormat="1" ht="15" thickBot="1" x14ac:dyDescent="0.25">
      <c r="A99" s="15">
        <v>1</v>
      </c>
      <c r="B99" s="95">
        <v>1</v>
      </c>
      <c r="C99" s="15">
        <v>1</v>
      </c>
      <c r="D99" s="96">
        <v>48</v>
      </c>
      <c r="E99" s="96" t="s">
        <v>121</v>
      </c>
      <c r="F99" s="98"/>
      <c r="G99" s="98"/>
      <c r="H99" s="98"/>
      <c r="I99" s="98"/>
      <c r="J99" s="98"/>
      <c r="K99" s="98"/>
      <c r="L99" s="98"/>
      <c r="M99" s="98"/>
      <c r="N99" s="14"/>
      <c r="O99" s="96">
        <v>48</v>
      </c>
      <c r="P99" s="96" t="s">
        <v>121</v>
      </c>
      <c r="Q99" s="100"/>
      <c r="R99" s="99"/>
      <c r="S99" s="99"/>
      <c r="T99" s="100"/>
      <c r="U99" s="100"/>
      <c r="V99" s="99"/>
      <c r="W99" s="99"/>
      <c r="X99" s="100"/>
      <c r="Y99" s="101"/>
      <c r="Z99" s="102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</row>
    <row r="100" spans="1:50" s="21" customFormat="1" ht="15" thickBot="1" x14ac:dyDescent="0.25">
      <c r="A100" s="15">
        <v>7</v>
      </c>
      <c r="B100" s="95">
        <v>3</v>
      </c>
      <c r="C100" s="15">
        <v>7</v>
      </c>
      <c r="D100" s="96">
        <v>49</v>
      </c>
      <c r="E100" s="96" t="s">
        <v>122</v>
      </c>
      <c r="F100" s="98"/>
      <c r="G100" s="98"/>
      <c r="H100" s="98"/>
      <c r="I100" s="98"/>
      <c r="J100" s="98"/>
      <c r="K100" s="98"/>
      <c r="L100" s="98"/>
      <c r="M100" s="98"/>
      <c r="N100" s="14"/>
      <c r="O100" s="96">
        <v>49</v>
      </c>
      <c r="P100" s="96" t="s">
        <v>122</v>
      </c>
      <c r="Q100" s="100"/>
      <c r="R100" s="99"/>
      <c r="S100" s="99"/>
      <c r="T100" s="100"/>
      <c r="U100" s="100"/>
      <c r="V100" s="99"/>
      <c r="W100" s="99"/>
      <c r="X100" s="100"/>
      <c r="Y100" s="101"/>
      <c r="Z100" s="102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</row>
    <row r="101" spans="1:50" s="21" customFormat="1" ht="15" thickBot="1" x14ac:dyDescent="0.25">
      <c r="A101" s="15">
        <v>2</v>
      </c>
      <c r="B101" s="95">
        <v>1</v>
      </c>
      <c r="C101" s="15">
        <v>2</v>
      </c>
      <c r="D101" s="96">
        <v>50</v>
      </c>
      <c r="E101" s="97" t="s">
        <v>123</v>
      </c>
      <c r="F101" s="98"/>
      <c r="G101" s="98"/>
      <c r="H101" s="98"/>
      <c r="I101" s="98"/>
      <c r="J101" s="98"/>
      <c r="K101" s="98"/>
      <c r="L101" s="98"/>
      <c r="M101" s="98"/>
      <c r="N101" s="14"/>
      <c r="O101" s="96">
        <v>50</v>
      </c>
      <c r="P101" s="96" t="s">
        <v>123</v>
      </c>
      <c r="Q101" s="100"/>
      <c r="R101" s="99"/>
      <c r="S101" s="99"/>
      <c r="T101" s="100"/>
      <c r="U101" s="100"/>
      <c r="V101" s="99"/>
      <c r="W101" s="99"/>
      <c r="X101" s="100"/>
      <c r="Y101" s="101"/>
      <c r="Z101" s="102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</row>
    <row r="102" spans="1:50" s="21" customFormat="1" ht="15" thickBot="1" x14ac:dyDescent="0.25">
      <c r="A102" s="15">
        <v>2</v>
      </c>
      <c r="B102" s="95">
        <v>1</v>
      </c>
      <c r="C102" s="15">
        <v>2</v>
      </c>
      <c r="D102" s="96">
        <v>51</v>
      </c>
      <c r="E102" s="97" t="s">
        <v>124</v>
      </c>
      <c r="F102" s="98"/>
      <c r="G102" s="98"/>
      <c r="H102" s="98"/>
      <c r="I102" s="98"/>
      <c r="J102" s="98"/>
      <c r="K102" s="98"/>
      <c r="L102" s="98"/>
      <c r="M102" s="98"/>
      <c r="N102" s="14"/>
      <c r="O102" s="96">
        <v>51</v>
      </c>
      <c r="P102" s="96" t="s">
        <v>124</v>
      </c>
      <c r="Q102" s="100"/>
      <c r="R102" s="99"/>
      <c r="S102" s="99"/>
      <c r="T102" s="100"/>
      <c r="U102" s="100"/>
      <c r="V102" s="99"/>
      <c r="W102" s="99"/>
      <c r="X102" s="100"/>
      <c r="Y102" s="101"/>
      <c r="Z102" s="102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</row>
    <row r="103" spans="1:50" s="21" customFormat="1" ht="15" thickBot="1" x14ac:dyDescent="0.25">
      <c r="A103" s="15">
        <v>4</v>
      </c>
      <c r="B103" s="95">
        <v>1</v>
      </c>
      <c r="C103" s="15">
        <v>4</v>
      </c>
      <c r="D103" s="96">
        <v>52</v>
      </c>
      <c r="E103" s="96" t="s">
        <v>125</v>
      </c>
      <c r="F103" s="98"/>
      <c r="G103" s="98"/>
      <c r="H103" s="98"/>
      <c r="I103" s="98"/>
      <c r="J103" s="98"/>
      <c r="K103" s="98"/>
      <c r="L103" s="98"/>
      <c r="M103" s="98"/>
      <c r="N103" s="14"/>
      <c r="O103" s="96">
        <v>52</v>
      </c>
      <c r="P103" s="96" t="s">
        <v>125</v>
      </c>
      <c r="Q103" s="100"/>
      <c r="R103" s="99"/>
      <c r="S103" s="99"/>
      <c r="T103" s="100"/>
      <c r="U103" s="100"/>
      <c r="V103" s="99"/>
      <c r="W103" s="99"/>
      <c r="X103" s="100"/>
      <c r="Y103" s="101"/>
      <c r="Z103" s="102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</row>
    <row r="104" spans="1:50" s="21" customFormat="1" ht="15" thickBot="1" x14ac:dyDescent="0.25">
      <c r="A104" s="15">
        <v>7</v>
      </c>
      <c r="B104" s="95">
        <v>3</v>
      </c>
      <c r="C104" s="15">
        <v>7</v>
      </c>
      <c r="D104" s="96">
        <v>53</v>
      </c>
      <c r="E104" s="96" t="s">
        <v>126</v>
      </c>
      <c r="F104" s="98"/>
      <c r="G104" s="98"/>
      <c r="H104" s="98"/>
      <c r="I104" s="98"/>
      <c r="J104" s="98"/>
      <c r="K104" s="98"/>
      <c r="L104" s="98"/>
      <c r="M104" s="98"/>
      <c r="N104" s="14"/>
      <c r="O104" s="96">
        <v>53</v>
      </c>
      <c r="P104" s="96" t="s">
        <v>126</v>
      </c>
      <c r="Q104" s="100"/>
      <c r="R104" s="99"/>
      <c r="S104" s="99"/>
      <c r="T104" s="100"/>
      <c r="U104" s="100"/>
      <c r="V104" s="99"/>
      <c r="W104" s="99"/>
      <c r="X104" s="100"/>
      <c r="Y104" s="101"/>
      <c r="Z104" s="102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</row>
    <row r="105" spans="1:50" s="21" customFormat="1" ht="15" thickBot="1" x14ac:dyDescent="0.25">
      <c r="A105" s="15">
        <v>4</v>
      </c>
      <c r="B105" s="95">
        <v>1</v>
      </c>
      <c r="C105" s="15">
        <v>4</v>
      </c>
      <c r="D105" s="96">
        <v>54</v>
      </c>
      <c r="E105" s="96" t="s">
        <v>127</v>
      </c>
      <c r="F105" s="98"/>
      <c r="G105" s="98"/>
      <c r="H105" s="98"/>
      <c r="I105" s="98"/>
      <c r="J105" s="98"/>
      <c r="K105" s="98"/>
      <c r="L105" s="98"/>
      <c r="M105" s="98"/>
      <c r="N105" s="14"/>
      <c r="O105" s="96">
        <v>54</v>
      </c>
      <c r="P105" s="96" t="s">
        <v>127</v>
      </c>
      <c r="Q105" s="100"/>
      <c r="R105" s="99"/>
      <c r="S105" s="99"/>
      <c r="T105" s="100"/>
      <c r="U105" s="100"/>
      <c r="V105" s="99"/>
      <c r="W105" s="99"/>
      <c r="X105" s="100"/>
      <c r="Y105" s="101"/>
      <c r="Z105" s="102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</row>
    <row r="106" spans="1:50" s="21" customFormat="1" ht="15" thickBot="1" x14ac:dyDescent="0.25">
      <c r="A106" s="15">
        <v>1</v>
      </c>
      <c r="B106" s="95">
        <v>3</v>
      </c>
      <c r="C106" s="15">
        <v>1</v>
      </c>
      <c r="D106" s="96">
        <v>55</v>
      </c>
      <c r="E106" s="96" t="s">
        <v>128</v>
      </c>
      <c r="F106" s="98"/>
      <c r="G106" s="98"/>
      <c r="H106" s="98"/>
      <c r="I106" s="98"/>
      <c r="J106" s="98"/>
      <c r="K106" s="98"/>
      <c r="L106" s="98"/>
      <c r="M106" s="98"/>
      <c r="N106" s="14"/>
      <c r="O106" s="96">
        <v>55</v>
      </c>
      <c r="P106" s="96" t="s">
        <v>128</v>
      </c>
      <c r="Q106" s="100"/>
      <c r="R106" s="99"/>
      <c r="S106" s="99"/>
      <c r="T106" s="100"/>
      <c r="U106" s="100"/>
      <c r="V106" s="99"/>
      <c r="W106" s="99"/>
      <c r="X106" s="100"/>
      <c r="Y106" s="101"/>
      <c r="Z106" s="102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</row>
    <row r="107" spans="1:50" s="21" customFormat="1" ht="15" thickBot="1" x14ac:dyDescent="0.25">
      <c r="A107" s="15">
        <v>7</v>
      </c>
      <c r="B107" s="95">
        <v>3</v>
      </c>
      <c r="C107" s="15">
        <v>7</v>
      </c>
      <c r="D107" s="96">
        <v>56</v>
      </c>
      <c r="E107" s="96" t="s">
        <v>129</v>
      </c>
      <c r="F107" s="98"/>
      <c r="G107" s="98"/>
      <c r="H107" s="98"/>
      <c r="I107" s="98"/>
      <c r="J107" s="98"/>
      <c r="K107" s="98"/>
      <c r="L107" s="98"/>
      <c r="M107" s="98"/>
      <c r="N107" s="14"/>
      <c r="O107" s="96">
        <v>56</v>
      </c>
      <c r="P107" s="96" t="s">
        <v>129</v>
      </c>
      <c r="Q107" s="100"/>
      <c r="R107" s="99"/>
      <c r="S107" s="99"/>
      <c r="T107" s="100"/>
      <c r="U107" s="100"/>
      <c r="V107" s="99"/>
      <c r="W107" s="99"/>
      <c r="X107" s="100"/>
      <c r="Y107" s="101"/>
      <c r="Z107" s="102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</row>
    <row r="108" spans="1:50" s="21" customFormat="1" ht="15" thickBot="1" x14ac:dyDescent="0.25">
      <c r="A108" s="15">
        <v>5</v>
      </c>
      <c r="B108" s="95">
        <v>2</v>
      </c>
      <c r="C108" s="15">
        <v>5</v>
      </c>
      <c r="D108" s="96">
        <v>57</v>
      </c>
      <c r="E108" s="96" t="s">
        <v>130</v>
      </c>
      <c r="F108" s="98"/>
      <c r="G108" s="98"/>
      <c r="H108" s="98"/>
      <c r="I108" s="98"/>
      <c r="J108" s="98"/>
      <c r="K108" s="98"/>
      <c r="L108" s="98"/>
      <c r="M108" s="98"/>
      <c r="N108" s="14"/>
      <c r="O108" s="96">
        <v>57</v>
      </c>
      <c r="P108" s="96" t="s">
        <v>130</v>
      </c>
      <c r="Q108" s="100"/>
      <c r="R108" s="99"/>
      <c r="S108" s="99"/>
      <c r="T108" s="100"/>
      <c r="U108" s="100"/>
      <c r="V108" s="99"/>
      <c r="W108" s="99"/>
      <c r="X108" s="100"/>
      <c r="Y108" s="101"/>
      <c r="Z108" s="102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</row>
    <row r="109" spans="1:50" s="21" customFormat="1" ht="15" thickBot="1" x14ac:dyDescent="0.25">
      <c r="A109" s="15">
        <v>6</v>
      </c>
      <c r="B109" s="95">
        <v>3</v>
      </c>
      <c r="C109" s="15">
        <v>7</v>
      </c>
      <c r="D109" s="96">
        <v>58</v>
      </c>
      <c r="E109" s="96" t="s">
        <v>131</v>
      </c>
      <c r="F109" s="98"/>
      <c r="G109" s="98"/>
      <c r="H109" s="98"/>
      <c r="I109" s="98"/>
      <c r="J109" s="98"/>
      <c r="K109" s="98"/>
      <c r="L109" s="98"/>
      <c r="M109" s="98"/>
      <c r="N109" s="14"/>
      <c r="O109" s="96">
        <v>58</v>
      </c>
      <c r="P109" s="96" t="s">
        <v>131</v>
      </c>
      <c r="Q109" s="100"/>
      <c r="R109" s="99"/>
      <c r="S109" s="99"/>
      <c r="T109" s="100"/>
      <c r="U109" s="100"/>
      <c r="V109" s="99"/>
      <c r="W109" s="99"/>
      <c r="X109" s="100"/>
      <c r="Y109" s="101"/>
      <c r="Z109" s="102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</row>
    <row r="110" spans="1:50" s="21" customFormat="1" ht="15" thickBot="1" x14ac:dyDescent="0.25">
      <c r="A110" s="15">
        <v>2</v>
      </c>
      <c r="B110" s="95">
        <v>1</v>
      </c>
      <c r="C110" s="15">
        <v>2</v>
      </c>
      <c r="D110" s="96">
        <v>59</v>
      </c>
      <c r="E110" s="97" t="s">
        <v>132</v>
      </c>
      <c r="F110" s="98"/>
      <c r="G110" s="98"/>
      <c r="H110" s="98"/>
      <c r="I110" s="98"/>
      <c r="J110" s="98"/>
      <c r="K110" s="98"/>
      <c r="L110" s="98"/>
      <c r="M110" s="98"/>
      <c r="N110" s="14"/>
      <c r="O110" s="96">
        <v>59</v>
      </c>
      <c r="P110" s="96" t="s">
        <v>132</v>
      </c>
      <c r="Q110" s="100"/>
      <c r="R110" s="99"/>
      <c r="S110" s="99"/>
      <c r="T110" s="100"/>
      <c r="U110" s="100"/>
      <c r="V110" s="99"/>
      <c r="W110" s="99"/>
      <c r="X110" s="100"/>
      <c r="Y110" s="101"/>
      <c r="Z110" s="102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</row>
    <row r="111" spans="1:50" s="21" customFormat="1" ht="15" thickBot="1" x14ac:dyDescent="0.25">
      <c r="A111" s="15">
        <v>6</v>
      </c>
      <c r="B111" s="95">
        <v>2</v>
      </c>
      <c r="C111" s="15">
        <v>6</v>
      </c>
      <c r="D111" s="96">
        <v>60</v>
      </c>
      <c r="E111" s="96" t="s">
        <v>133</v>
      </c>
      <c r="F111" s="98"/>
      <c r="G111" s="98"/>
      <c r="H111" s="98"/>
      <c r="I111" s="98"/>
      <c r="J111" s="98"/>
      <c r="K111" s="98"/>
      <c r="L111" s="98"/>
      <c r="M111" s="98"/>
      <c r="N111" s="14"/>
      <c r="O111" s="96">
        <v>60</v>
      </c>
      <c r="P111" s="96" t="s">
        <v>133</v>
      </c>
      <c r="Q111" s="100"/>
      <c r="R111" s="99"/>
      <c r="S111" s="99"/>
      <c r="T111" s="100"/>
      <c r="U111" s="100"/>
      <c r="V111" s="99"/>
      <c r="W111" s="99"/>
      <c r="X111" s="100"/>
      <c r="Y111" s="101"/>
      <c r="Z111" s="102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</row>
    <row r="112" spans="1:50" s="21" customFormat="1" ht="15" thickBot="1" x14ac:dyDescent="0.25">
      <c r="A112" s="15">
        <v>5</v>
      </c>
      <c r="B112" s="95">
        <v>2</v>
      </c>
      <c r="C112" s="15">
        <v>5</v>
      </c>
      <c r="D112" s="96">
        <v>61</v>
      </c>
      <c r="E112" s="96" t="s">
        <v>134</v>
      </c>
      <c r="F112" s="98"/>
      <c r="G112" s="98"/>
      <c r="H112" s="98"/>
      <c r="I112" s="98"/>
      <c r="J112" s="98"/>
      <c r="K112" s="98"/>
      <c r="L112" s="98"/>
      <c r="M112" s="98"/>
      <c r="N112" s="14"/>
      <c r="O112" s="96">
        <v>61</v>
      </c>
      <c r="P112" s="96" t="s">
        <v>134</v>
      </c>
      <c r="Q112" s="100"/>
      <c r="R112" s="99"/>
      <c r="S112" s="99"/>
      <c r="T112" s="100"/>
      <c r="U112" s="100"/>
      <c r="V112" s="99"/>
      <c r="W112" s="99"/>
      <c r="X112" s="100"/>
      <c r="Y112" s="101"/>
      <c r="Z112" s="102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</row>
    <row r="113" spans="1:50" s="21" customFormat="1" ht="15" thickBot="1" x14ac:dyDescent="0.25">
      <c r="A113" s="15">
        <v>7</v>
      </c>
      <c r="B113" s="95">
        <v>3</v>
      </c>
      <c r="C113" s="15">
        <v>7</v>
      </c>
      <c r="D113" s="96">
        <v>62</v>
      </c>
      <c r="E113" s="96" t="s">
        <v>135</v>
      </c>
      <c r="F113" s="98"/>
      <c r="G113" s="98"/>
      <c r="H113" s="98"/>
      <c r="I113" s="98"/>
      <c r="J113" s="98"/>
      <c r="K113" s="98"/>
      <c r="L113" s="98"/>
      <c r="M113" s="98"/>
      <c r="N113" s="14"/>
      <c r="O113" s="96">
        <v>62</v>
      </c>
      <c r="P113" s="96" t="s">
        <v>135</v>
      </c>
      <c r="Q113" s="100"/>
      <c r="R113" s="99"/>
      <c r="S113" s="99"/>
      <c r="T113" s="100"/>
      <c r="U113" s="100"/>
      <c r="V113" s="99"/>
      <c r="W113" s="99"/>
      <c r="X113" s="100"/>
      <c r="Y113" s="101"/>
      <c r="Z113" s="102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</row>
    <row r="114" spans="1:50" s="21" customFormat="1" ht="15" thickBot="1" x14ac:dyDescent="0.25">
      <c r="A114" s="15">
        <v>1</v>
      </c>
      <c r="B114" s="95">
        <v>1</v>
      </c>
      <c r="C114" s="15">
        <v>1</v>
      </c>
      <c r="D114" s="96">
        <v>63</v>
      </c>
      <c r="E114" s="96" t="s">
        <v>136</v>
      </c>
      <c r="F114" s="98"/>
      <c r="G114" s="98"/>
      <c r="H114" s="98"/>
      <c r="I114" s="98"/>
      <c r="J114" s="98"/>
      <c r="K114" s="98"/>
      <c r="L114" s="98"/>
      <c r="M114" s="98"/>
      <c r="N114" s="14"/>
      <c r="O114" s="96">
        <v>63</v>
      </c>
      <c r="P114" s="96" t="s">
        <v>136</v>
      </c>
      <c r="Q114" s="100"/>
      <c r="R114" s="99"/>
      <c r="S114" s="99"/>
      <c r="T114" s="100"/>
      <c r="U114" s="100"/>
      <c r="V114" s="99"/>
      <c r="W114" s="99"/>
      <c r="X114" s="100"/>
      <c r="Y114" s="101"/>
      <c r="Z114" s="102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</row>
    <row r="115" spans="1:50" s="21" customFormat="1" ht="15" thickBot="1" x14ac:dyDescent="0.25">
      <c r="A115" s="15">
        <v>3</v>
      </c>
      <c r="B115" s="95">
        <v>1</v>
      </c>
      <c r="C115" s="15">
        <v>3</v>
      </c>
      <c r="D115" s="96">
        <v>64</v>
      </c>
      <c r="E115" s="96" t="s">
        <v>137</v>
      </c>
      <c r="F115" s="98"/>
      <c r="G115" s="98"/>
      <c r="H115" s="98"/>
      <c r="I115" s="98"/>
      <c r="J115" s="98"/>
      <c r="K115" s="98"/>
      <c r="L115" s="98"/>
      <c r="M115" s="98"/>
      <c r="N115" s="14"/>
      <c r="O115" s="96">
        <v>64</v>
      </c>
      <c r="P115" s="96" t="s">
        <v>137</v>
      </c>
      <c r="Q115" s="100"/>
      <c r="R115" s="99"/>
      <c r="S115" s="99"/>
      <c r="T115" s="100"/>
      <c r="U115" s="100"/>
      <c r="V115" s="99"/>
      <c r="W115" s="99"/>
      <c r="X115" s="100"/>
      <c r="Y115" s="101"/>
      <c r="Z115" s="102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</row>
    <row r="116" spans="1:50" s="21" customFormat="1" ht="15" thickBot="1" x14ac:dyDescent="0.25">
      <c r="A116" s="15">
        <v>5</v>
      </c>
      <c r="B116" s="95">
        <v>2</v>
      </c>
      <c r="C116" s="15">
        <v>5</v>
      </c>
      <c r="D116" s="96">
        <v>65</v>
      </c>
      <c r="E116" s="96" t="s">
        <v>138</v>
      </c>
      <c r="F116" s="98"/>
      <c r="G116" s="98"/>
      <c r="H116" s="98"/>
      <c r="I116" s="98"/>
      <c r="J116" s="98"/>
      <c r="K116" s="98"/>
      <c r="L116" s="98"/>
      <c r="M116" s="98"/>
      <c r="N116" s="14"/>
      <c r="O116" s="96">
        <v>65</v>
      </c>
      <c r="P116" s="96" t="s">
        <v>138</v>
      </c>
      <c r="Q116" s="100"/>
      <c r="R116" s="99"/>
      <c r="S116" s="99"/>
      <c r="T116" s="100"/>
      <c r="U116" s="100"/>
      <c r="V116" s="99"/>
      <c r="W116" s="99"/>
      <c r="X116" s="100"/>
      <c r="Y116" s="101"/>
      <c r="Z116" s="102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</row>
    <row r="117" spans="1:50" s="21" customFormat="1" ht="15" thickBot="1" x14ac:dyDescent="0.25">
      <c r="A117" s="15">
        <v>7</v>
      </c>
      <c r="B117" s="95">
        <v>3</v>
      </c>
      <c r="C117" s="15">
        <v>7</v>
      </c>
      <c r="D117" s="96">
        <v>66</v>
      </c>
      <c r="E117" s="96" t="s">
        <v>139</v>
      </c>
      <c r="F117" s="98"/>
      <c r="G117" s="98"/>
      <c r="H117" s="98"/>
      <c r="I117" s="98"/>
      <c r="J117" s="98"/>
      <c r="K117" s="98"/>
      <c r="L117" s="98"/>
      <c r="M117" s="98"/>
      <c r="N117" s="14"/>
      <c r="O117" s="96">
        <v>66</v>
      </c>
      <c r="P117" s="96" t="s">
        <v>139</v>
      </c>
      <c r="Q117" s="100"/>
      <c r="R117" s="99"/>
      <c r="S117" s="99"/>
      <c r="T117" s="100"/>
      <c r="U117" s="100"/>
      <c r="V117" s="99"/>
      <c r="W117" s="99"/>
      <c r="X117" s="100"/>
      <c r="Y117" s="101"/>
      <c r="Z117" s="102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</row>
    <row r="118" spans="1:50" s="21" customFormat="1" ht="15" thickBot="1" x14ac:dyDescent="0.25">
      <c r="A118" s="15">
        <v>2</v>
      </c>
      <c r="B118" s="95">
        <v>1</v>
      </c>
      <c r="C118" s="15">
        <v>2</v>
      </c>
      <c r="D118" s="96">
        <v>67</v>
      </c>
      <c r="E118" s="97" t="s">
        <v>140</v>
      </c>
      <c r="F118" s="98"/>
      <c r="G118" s="98"/>
      <c r="H118" s="98"/>
      <c r="I118" s="98"/>
      <c r="J118" s="98"/>
      <c r="K118" s="98"/>
      <c r="L118" s="98"/>
      <c r="M118" s="98"/>
      <c r="N118" s="14"/>
      <c r="O118" s="96">
        <v>67</v>
      </c>
      <c r="P118" s="96" t="s">
        <v>140</v>
      </c>
      <c r="Q118" s="100"/>
      <c r="R118" s="99"/>
      <c r="S118" s="99"/>
      <c r="T118" s="100"/>
      <c r="U118" s="100"/>
      <c r="V118" s="99"/>
      <c r="W118" s="99"/>
      <c r="X118" s="100"/>
      <c r="Y118" s="101"/>
      <c r="Z118" s="102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</row>
    <row r="119" spans="1:50" s="21" customFormat="1" ht="15" thickBot="1" x14ac:dyDescent="0.25">
      <c r="A119" s="15">
        <v>4</v>
      </c>
      <c r="B119" s="95">
        <v>1</v>
      </c>
      <c r="C119" s="15">
        <v>4</v>
      </c>
      <c r="D119" s="96">
        <v>68</v>
      </c>
      <c r="E119" s="96" t="s">
        <v>141</v>
      </c>
      <c r="F119" s="98"/>
      <c r="G119" s="98"/>
      <c r="H119" s="98"/>
      <c r="I119" s="98"/>
      <c r="J119" s="98"/>
      <c r="K119" s="98"/>
      <c r="L119" s="98"/>
      <c r="M119" s="98"/>
      <c r="N119" s="14"/>
      <c r="O119" s="96">
        <v>68</v>
      </c>
      <c r="P119" s="96" t="s">
        <v>141</v>
      </c>
      <c r="Q119" s="100"/>
      <c r="R119" s="99"/>
      <c r="S119" s="99"/>
      <c r="T119" s="100"/>
      <c r="U119" s="100"/>
      <c r="V119" s="99"/>
      <c r="W119" s="99"/>
      <c r="X119" s="100"/>
      <c r="Y119" s="101"/>
      <c r="Z119" s="102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</row>
    <row r="120" spans="1:50" s="21" customFormat="1" ht="15" thickBot="1" x14ac:dyDescent="0.25">
      <c r="A120" s="15">
        <v>6</v>
      </c>
      <c r="B120" s="95">
        <v>1</v>
      </c>
      <c r="C120" s="15">
        <v>6</v>
      </c>
      <c r="D120" s="96">
        <v>69</v>
      </c>
      <c r="E120" s="96" t="s">
        <v>142</v>
      </c>
      <c r="F120" s="98"/>
      <c r="G120" s="98"/>
      <c r="H120" s="98"/>
      <c r="I120" s="98"/>
      <c r="J120" s="98"/>
      <c r="K120" s="98"/>
      <c r="L120" s="98"/>
      <c r="M120" s="98"/>
      <c r="N120" s="14"/>
      <c r="O120" s="96">
        <v>69</v>
      </c>
      <c r="P120" s="96" t="s">
        <v>142</v>
      </c>
      <c r="Q120" s="100"/>
      <c r="R120" s="99"/>
      <c r="S120" s="99"/>
      <c r="T120" s="100"/>
      <c r="U120" s="100"/>
      <c r="V120" s="99"/>
      <c r="W120" s="99"/>
      <c r="X120" s="100"/>
      <c r="Y120" s="101"/>
      <c r="Z120" s="102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</row>
    <row r="121" spans="1:50" s="21" customFormat="1" ht="15" thickBot="1" x14ac:dyDescent="0.25">
      <c r="A121" s="15">
        <v>5</v>
      </c>
      <c r="B121" s="95">
        <v>2</v>
      </c>
      <c r="C121" s="15">
        <v>5</v>
      </c>
      <c r="D121" s="96">
        <v>70</v>
      </c>
      <c r="E121" s="96" t="s">
        <v>143</v>
      </c>
      <c r="F121" s="98"/>
      <c r="G121" s="98"/>
      <c r="H121" s="98"/>
      <c r="I121" s="98"/>
      <c r="J121" s="98"/>
      <c r="K121" s="98"/>
      <c r="L121" s="98"/>
      <c r="M121" s="98"/>
      <c r="N121" s="14"/>
      <c r="O121" s="96">
        <v>70</v>
      </c>
      <c r="P121" s="96" t="s">
        <v>143</v>
      </c>
      <c r="Q121" s="100"/>
      <c r="R121" s="99"/>
      <c r="S121" s="99"/>
      <c r="T121" s="100"/>
      <c r="U121" s="100"/>
      <c r="V121" s="99"/>
      <c r="W121" s="99"/>
      <c r="X121" s="100"/>
      <c r="Y121" s="101"/>
      <c r="Z121" s="102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</row>
    <row r="122" spans="1:50" s="21" customFormat="1" ht="15" thickBot="1" x14ac:dyDescent="0.25">
      <c r="A122" s="15">
        <v>3</v>
      </c>
      <c r="B122" s="95">
        <v>1</v>
      </c>
      <c r="C122" s="15">
        <v>3</v>
      </c>
      <c r="D122" s="96">
        <v>71</v>
      </c>
      <c r="E122" s="96" t="s">
        <v>144</v>
      </c>
      <c r="F122" s="98"/>
      <c r="G122" s="98"/>
      <c r="H122" s="98"/>
      <c r="I122" s="98"/>
      <c r="J122" s="98"/>
      <c r="K122" s="98"/>
      <c r="L122" s="98"/>
      <c r="M122" s="98"/>
      <c r="N122" s="14"/>
      <c r="O122" s="96">
        <v>71</v>
      </c>
      <c r="P122" s="96" t="s">
        <v>144</v>
      </c>
      <c r="Q122" s="100"/>
      <c r="R122" s="99"/>
      <c r="S122" s="99"/>
      <c r="T122" s="100"/>
      <c r="U122" s="100"/>
      <c r="V122" s="99"/>
      <c r="W122" s="99"/>
      <c r="X122" s="100"/>
      <c r="Y122" s="101"/>
      <c r="Z122" s="102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</row>
    <row r="123" spans="1:50" s="21" customFormat="1" ht="15" thickBot="1" x14ac:dyDescent="0.25">
      <c r="A123" s="15">
        <v>4</v>
      </c>
      <c r="B123" s="95">
        <v>1</v>
      </c>
      <c r="C123" s="15">
        <v>4</v>
      </c>
      <c r="D123" s="96">
        <v>72</v>
      </c>
      <c r="E123" s="96" t="s">
        <v>145</v>
      </c>
      <c r="F123" s="98"/>
      <c r="G123" s="98"/>
      <c r="H123" s="98"/>
      <c r="I123" s="98"/>
      <c r="J123" s="98"/>
      <c r="K123" s="98"/>
      <c r="L123" s="98"/>
      <c r="M123" s="98"/>
      <c r="N123" s="14"/>
      <c r="O123" s="96">
        <v>72</v>
      </c>
      <c r="P123" s="96" t="s">
        <v>145</v>
      </c>
      <c r="Q123" s="100"/>
      <c r="R123" s="99"/>
      <c r="S123" s="99"/>
      <c r="T123" s="100"/>
      <c r="U123" s="100"/>
      <c r="V123" s="99"/>
      <c r="W123" s="99"/>
      <c r="X123" s="100"/>
      <c r="Y123" s="101"/>
      <c r="Z123" s="102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</row>
    <row r="124" spans="1:50" s="21" customFormat="1" ht="15" thickBot="1" x14ac:dyDescent="0.25">
      <c r="A124" s="15">
        <v>6</v>
      </c>
      <c r="B124" s="95">
        <v>3</v>
      </c>
      <c r="C124" s="15">
        <v>7</v>
      </c>
      <c r="D124" s="96">
        <v>73</v>
      </c>
      <c r="E124" s="96" t="s">
        <v>146</v>
      </c>
      <c r="F124" s="98"/>
      <c r="G124" s="98"/>
      <c r="H124" s="98"/>
      <c r="I124" s="98"/>
      <c r="J124" s="98"/>
      <c r="K124" s="98"/>
      <c r="L124" s="98"/>
      <c r="M124" s="98"/>
      <c r="N124" s="14"/>
      <c r="O124" s="96">
        <v>73</v>
      </c>
      <c r="P124" s="96" t="s">
        <v>146</v>
      </c>
      <c r="Q124" s="100"/>
      <c r="R124" s="99"/>
      <c r="S124" s="99"/>
      <c r="T124" s="100"/>
      <c r="U124" s="100"/>
      <c r="V124" s="99"/>
      <c r="W124" s="99"/>
      <c r="X124" s="100"/>
      <c r="Y124" s="101"/>
      <c r="Z124" s="102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</row>
    <row r="125" spans="1:50" s="21" customFormat="1" ht="15" thickBot="1" x14ac:dyDescent="0.25">
      <c r="A125" s="15">
        <v>2</v>
      </c>
      <c r="B125" s="95">
        <v>1</v>
      </c>
      <c r="C125" s="15">
        <v>3</v>
      </c>
      <c r="D125" s="96">
        <v>74</v>
      </c>
      <c r="E125" s="96" t="s">
        <v>147</v>
      </c>
      <c r="F125" s="98"/>
      <c r="G125" s="98"/>
      <c r="H125" s="98"/>
      <c r="I125" s="98"/>
      <c r="J125" s="98"/>
      <c r="K125" s="98"/>
      <c r="L125" s="98"/>
      <c r="M125" s="98"/>
      <c r="N125" s="14"/>
      <c r="O125" s="96">
        <v>74</v>
      </c>
      <c r="P125" s="96" t="s">
        <v>147</v>
      </c>
      <c r="Q125" s="100"/>
      <c r="R125" s="99"/>
      <c r="S125" s="99"/>
      <c r="T125" s="100"/>
      <c r="U125" s="100"/>
      <c r="V125" s="99"/>
      <c r="W125" s="99"/>
      <c r="X125" s="100"/>
      <c r="Y125" s="101"/>
      <c r="Z125" s="102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</row>
    <row r="126" spans="1:50" s="21" customFormat="1" ht="15" thickBot="1" x14ac:dyDescent="0.25">
      <c r="A126" s="15">
        <v>7</v>
      </c>
      <c r="B126" s="95">
        <v>3</v>
      </c>
      <c r="C126" s="15">
        <v>7</v>
      </c>
      <c r="D126" s="96">
        <v>75</v>
      </c>
      <c r="E126" s="96" t="s">
        <v>148</v>
      </c>
      <c r="F126" s="98"/>
      <c r="G126" s="98"/>
      <c r="H126" s="98"/>
      <c r="I126" s="98"/>
      <c r="J126" s="98"/>
      <c r="K126" s="98"/>
      <c r="L126" s="98"/>
      <c r="M126" s="98"/>
      <c r="N126" s="14"/>
      <c r="O126" s="96">
        <v>75</v>
      </c>
      <c r="P126" s="96" t="s">
        <v>148</v>
      </c>
      <c r="Q126" s="100"/>
      <c r="R126" s="99"/>
      <c r="S126" s="99"/>
      <c r="T126" s="100"/>
      <c r="U126" s="100"/>
      <c r="V126" s="99"/>
      <c r="W126" s="99"/>
      <c r="X126" s="100"/>
      <c r="Y126" s="101"/>
      <c r="Z126" s="102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</row>
    <row r="127" spans="1:50" s="21" customFormat="1" ht="15" thickBot="1" x14ac:dyDescent="0.25">
      <c r="A127" s="15">
        <v>2</v>
      </c>
      <c r="B127" s="95">
        <v>1</v>
      </c>
      <c r="C127" s="15">
        <v>2</v>
      </c>
      <c r="D127" s="96">
        <v>76</v>
      </c>
      <c r="E127" s="97" t="s">
        <v>149</v>
      </c>
      <c r="F127" s="98"/>
      <c r="G127" s="98"/>
      <c r="H127" s="98"/>
      <c r="I127" s="98"/>
      <c r="J127" s="98"/>
      <c r="K127" s="98"/>
      <c r="L127" s="98"/>
      <c r="M127" s="98"/>
      <c r="N127" s="14"/>
      <c r="O127" s="96">
        <v>76</v>
      </c>
      <c r="P127" s="96" t="s">
        <v>149</v>
      </c>
      <c r="Q127" s="100"/>
      <c r="R127" s="99"/>
      <c r="S127" s="99"/>
      <c r="T127" s="100"/>
      <c r="U127" s="100"/>
      <c r="V127" s="99"/>
      <c r="W127" s="99"/>
      <c r="X127" s="100"/>
      <c r="Y127" s="101"/>
      <c r="Z127" s="102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</row>
    <row r="128" spans="1:50" s="21" customFormat="1" ht="15" thickBot="1" x14ac:dyDescent="0.25">
      <c r="A128" s="15">
        <v>3</v>
      </c>
      <c r="B128" s="95">
        <v>1</v>
      </c>
      <c r="C128" s="15">
        <v>3</v>
      </c>
      <c r="D128" s="96">
        <v>77</v>
      </c>
      <c r="E128" s="96" t="s">
        <v>150</v>
      </c>
      <c r="F128" s="98"/>
      <c r="G128" s="98"/>
      <c r="H128" s="98"/>
      <c r="I128" s="98"/>
      <c r="J128" s="98"/>
      <c r="K128" s="98"/>
      <c r="L128" s="98"/>
      <c r="M128" s="98"/>
      <c r="N128" s="14"/>
      <c r="O128" s="96">
        <v>77</v>
      </c>
      <c r="P128" s="96" t="s">
        <v>150</v>
      </c>
      <c r="Q128" s="100"/>
      <c r="R128" s="99"/>
      <c r="S128" s="99"/>
      <c r="T128" s="100"/>
      <c r="U128" s="100"/>
      <c r="V128" s="99"/>
      <c r="W128" s="99"/>
      <c r="X128" s="100"/>
      <c r="Y128" s="101"/>
      <c r="Z128" s="102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</row>
    <row r="129" spans="1:50" s="21" customFormat="1" ht="15" thickBot="1" x14ac:dyDescent="0.25">
      <c r="A129" s="15">
        <v>3</v>
      </c>
      <c r="B129" s="95">
        <v>1</v>
      </c>
      <c r="C129" s="15">
        <v>3</v>
      </c>
      <c r="D129" s="96">
        <v>78</v>
      </c>
      <c r="E129" s="96" t="s">
        <v>151</v>
      </c>
      <c r="F129" s="98"/>
      <c r="G129" s="98"/>
      <c r="H129" s="98"/>
      <c r="I129" s="98"/>
      <c r="J129" s="98"/>
      <c r="K129" s="98"/>
      <c r="L129" s="98"/>
      <c r="M129" s="98"/>
      <c r="N129" s="14"/>
      <c r="O129" s="96">
        <v>78</v>
      </c>
      <c r="P129" s="96" t="s">
        <v>151</v>
      </c>
      <c r="Q129" s="100"/>
      <c r="R129" s="99"/>
      <c r="S129" s="99"/>
      <c r="T129" s="100"/>
      <c r="U129" s="100"/>
      <c r="V129" s="99"/>
      <c r="W129" s="99"/>
      <c r="X129" s="100"/>
      <c r="Y129" s="101"/>
      <c r="Z129" s="102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</row>
    <row r="130" spans="1:50" s="21" customFormat="1" ht="15" thickBot="1" x14ac:dyDescent="0.25">
      <c r="A130" s="15">
        <v>7</v>
      </c>
      <c r="B130" s="95">
        <v>3</v>
      </c>
      <c r="C130" s="15">
        <v>7</v>
      </c>
      <c r="D130" s="96">
        <v>79</v>
      </c>
      <c r="E130" s="96" t="s">
        <v>152</v>
      </c>
      <c r="F130" s="98"/>
      <c r="G130" s="98"/>
      <c r="H130" s="98"/>
      <c r="I130" s="98"/>
      <c r="J130" s="98"/>
      <c r="K130" s="98"/>
      <c r="L130" s="98"/>
      <c r="M130" s="98"/>
      <c r="N130" s="14"/>
      <c r="O130" s="96">
        <v>79</v>
      </c>
      <c r="P130" s="96" t="s">
        <v>152</v>
      </c>
      <c r="Q130" s="100"/>
      <c r="R130" s="99"/>
      <c r="S130" s="99"/>
      <c r="T130" s="100"/>
      <c r="U130" s="100"/>
      <c r="V130" s="99"/>
      <c r="W130" s="99"/>
      <c r="X130" s="100"/>
      <c r="Y130" s="101"/>
      <c r="Z130" s="102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</row>
    <row r="131" spans="1:50" s="21" customFormat="1" ht="15" thickBot="1" x14ac:dyDescent="0.25">
      <c r="A131" s="15">
        <v>7</v>
      </c>
      <c r="B131" s="95">
        <v>1</v>
      </c>
      <c r="C131" s="15">
        <v>7</v>
      </c>
      <c r="D131" s="96">
        <v>80</v>
      </c>
      <c r="E131" s="96" t="s">
        <v>153</v>
      </c>
      <c r="F131" s="98"/>
      <c r="G131" s="98"/>
      <c r="H131" s="98"/>
      <c r="I131" s="98"/>
      <c r="J131" s="98"/>
      <c r="K131" s="98"/>
      <c r="L131" s="98"/>
      <c r="M131" s="98"/>
      <c r="N131" s="14"/>
      <c r="O131" s="96">
        <v>80</v>
      </c>
      <c r="P131" s="96" t="s">
        <v>153</v>
      </c>
      <c r="Q131" s="100"/>
      <c r="R131" s="99"/>
      <c r="S131" s="99"/>
      <c r="T131" s="100"/>
      <c r="U131" s="100"/>
      <c r="V131" s="99"/>
      <c r="W131" s="99"/>
      <c r="X131" s="100"/>
      <c r="Y131" s="101"/>
      <c r="Z131" s="102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</row>
    <row r="132" spans="1:50" s="21" customFormat="1" ht="15" thickBot="1" x14ac:dyDescent="0.25">
      <c r="A132" s="15">
        <v>6</v>
      </c>
      <c r="B132" s="95">
        <v>2</v>
      </c>
      <c r="C132" s="15">
        <v>6</v>
      </c>
      <c r="D132" s="96">
        <v>81</v>
      </c>
      <c r="E132" s="96" t="s">
        <v>154</v>
      </c>
      <c r="F132" s="98"/>
      <c r="G132" s="98"/>
      <c r="H132" s="98"/>
      <c r="I132" s="98"/>
      <c r="J132" s="98"/>
      <c r="K132" s="98"/>
      <c r="L132" s="98"/>
      <c r="M132" s="98"/>
      <c r="N132" s="14"/>
      <c r="O132" s="96">
        <v>81</v>
      </c>
      <c r="P132" s="96" t="s">
        <v>154</v>
      </c>
      <c r="Q132" s="100"/>
      <c r="R132" s="99"/>
      <c r="S132" s="99"/>
      <c r="T132" s="100"/>
      <c r="U132" s="100"/>
      <c r="V132" s="99"/>
      <c r="W132" s="99"/>
      <c r="X132" s="100"/>
      <c r="Y132" s="101"/>
      <c r="Z132" s="102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</row>
    <row r="133" spans="1:50" s="21" customFormat="1" ht="15" thickBot="1" x14ac:dyDescent="0.25">
      <c r="A133" s="15">
        <v>4</v>
      </c>
      <c r="B133" s="95">
        <v>1</v>
      </c>
      <c r="C133" s="15">
        <v>4</v>
      </c>
      <c r="D133" s="96">
        <v>82</v>
      </c>
      <c r="E133" s="96" t="s">
        <v>155</v>
      </c>
      <c r="F133" s="98"/>
      <c r="G133" s="98"/>
      <c r="H133" s="98"/>
      <c r="I133" s="98"/>
      <c r="J133" s="98"/>
      <c r="K133" s="98"/>
      <c r="L133" s="98"/>
      <c r="M133" s="98"/>
      <c r="N133" s="14"/>
      <c r="O133" s="96">
        <v>82</v>
      </c>
      <c r="P133" s="96" t="s">
        <v>155</v>
      </c>
      <c r="Q133" s="100"/>
      <c r="R133" s="99"/>
      <c r="S133" s="99"/>
      <c r="T133" s="100"/>
      <c r="U133" s="100"/>
      <c r="V133" s="99"/>
      <c r="W133" s="99"/>
      <c r="X133" s="100"/>
      <c r="Y133" s="101"/>
      <c r="Z133" s="102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</row>
    <row r="134" spans="1:50" s="21" customFormat="1" ht="15" thickBot="1" x14ac:dyDescent="0.25">
      <c r="A134" s="15">
        <v>4</v>
      </c>
      <c r="B134" s="95">
        <v>1</v>
      </c>
      <c r="C134" s="15">
        <v>4</v>
      </c>
      <c r="D134" s="96">
        <v>83</v>
      </c>
      <c r="E134" s="96" t="s">
        <v>156</v>
      </c>
      <c r="F134" s="98"/>
      <c r="G134" s="98"/>
      <c r="H134" s="98"/>
      <c r="I134" s="98"/>
      <c r="J134" s="98"/>
      <c r="K134" s="98"/>
      <c r="L134" s="98"/>
      <c r="M134" s="98"/>
      <c r="N134" s="14"/>
      <c r="O134" s="96">
        <v>83</v>
      </c>
      <c r="P134" s="96" t="s">
        <v>156</v>
      </c>
      <c r="Q134" s="100"/>
      <c r="R134" s="99"/>
      <c r="S134" s="99"/>
      <c r="T134" s="100"/>
      <c r="U134" s="100"/>
      <c r="V134" s="99"/>
      <c r="W134" s="99"/>
      <c r="X134" s="100"/>
      <c r="Y134" s="101"/>
      <c r="Z134" s="102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</row>
    <row r="135" spans="1:50" s="21" customFormat="1" ht="15" thickBot="1" x14ac:dyDescent="0.25">
      <c r="A135" s="15">
        <v>4</v>
      </c>
      <c r="B135" s="95">
        <v>1</v>
      </c>
      <c r="C135" s="15">
        <v>4</v>
      </c>
      <c r="D135" s="96">
        <v>84</v>
      </c>
      <c r="E135" s="96" t="s">
        <v>157</v>
      </c>
      <c r="F135" s="98"/>
      <c r="G135" s="98"/>
      <c r="H135" s="98"/>
      <c r="I135" s="98"/>
      <c r="J135" s="98"/>
      <c r="K135" s="98"/>
      <c r="L135" s="98"/>
      <c r="M135" s="98"/>
      <c r="N135" s="14"/>
      <c r="O135" s="96">
        <v>84</v>
      </c>
      <c r="P135" s="96" t="s">
        <v>157</v>
      </c>
      <c r="Q135" s="100"/>
      <c r="R135" s="99"/>
      <c r="S135" s="99"/>
      <c r="T135" s="100"/>
      <c r="U135" s="100"/>
      <c r="V135" s="99"/>
      <c r="W135" s="99"/>
      <c r="X135" s="100"/>
      <c r="Y135" s="101"/>
      <c r="Z135" s="102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</row>
    <row r="136" spans="1:50" s="21" customFormat="1" ht="15" thickBot="1" x14ac:dyDescent="0.25">
      <c r="A136" s="15">
        <v>6</v>
      </c>
      <c r="B136" s="95">
        <v>2</v>
      </c>
      <c r="C136" s="15">
        <v>6</v>
      </c>
      <c r="D136" s="96">
        <v>85</v>
      </c>
      <c r="E136" s="96" t="s">
        <v>158</v>
      </c>
      <c r="F136" s="98"/>
      <c r="G136" s="98"/>
      <c r="H136" s="98"/>
      <c r="I136" s="98"/>
      <c r="J136" s="98"/>
      <c r="K136" s="98"/>
      <c r="L136" s="98"/>
      <c r="M136" s="98"/>
      <c r="N136" s="14"/>
      <c r="O136" s="96">
        <v>85</v>
      </c>
      <c r="P136" s="96" t="s">
        <v>158</v>
      </c>
      <c r="Q136" s="100"/>
      <c r="R136" s="99"/>
      <c r="S136" s="99"/>
      <c r="T136" s="100"/>
      <c r="U136" s="100"/>
      <c r="V136" s="99"/>
      <c r="W136" s="99"/>
      <c r="X136" s="100"/>
      <c r="Y136" s="101"/>
      <c r="Z136" s="102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</row>
    <row r="137" spans="1:50" s="21" customFormat="1" ht="15" thickBot="1" x14ac:dyDescent="0.25">
      <c r="A137" s="15">
        <v>3</v>
      </c>
      <c r="B137" s="95">
        <v>1</v>
      </c>
      <c r="C137" s="15">
        <v>3</v>
      </c>
      <c r="D137" s="96">
        <v>86</v>
      </c>
      <c r="E137" s="96" t="s">
        <v>159</v>
      </c>
      <c r="F137" s="98"/>
      <c r="G137" s="98"/>
      <c r="H137" s="98"/>
      <c r="I137" s="98"/>
      <c r="J137" s="98"/>
      <c r="K137" s="98"/>
      <c r="L137" s="98"/>
      <c r="M137" s="98"/>
      <c r="N137" s="14"/>
      <c r="O137" s="96">
        <v>86</v>
      </c>
      <c r="P137" s="96" t="s">
        <v>159</v>
      </c>
      <c r="Q137" s="100"/>
      <c r="R137" s="99"/>
      <c r="S137" s="99"/>
      <c r="T137" s="100"/>
      <c r="U137" s="100"/>
      <c r="V137" s="99"/>
      <c r="W137" s="99"/>
      <c r="X137" s="100"/>
      <c r="Y137" s="101"/>
      <c r="Z137" s="102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</row>
    <row r="138" spans="1:50" s="21" customFormat="1" ht="15" thickBot="1" x14ac:dyDescent="0.25">
      <c r="A138" s="15">
        <v>1</v>
      </c>
      <c r="B138" s="95">
        <v>1</v>
      </c>
      <c r="C138" s="15">
        <v>1</v>
      </c>
      <c r="D138" s="96">
        <v>87</v>
      </c>
      <c r="E138" s="96" t="s">
        <v>160</v>
      </c>
      <c r="F138" s="98"/>
      <c r="G138" s="98"/>
      <c r="H138" s="98"/>
      <c r="I138" s="98"/>
      <c r="J138" s="98"/>
      <c r="K138" s="98"/>
      <c r="L138" s="98"/>
      <c r="M138" s="98"/>
      <c r="N138" s="14"/>
      <c r="O138" s="96">
        <v>87</v>
      </c>
      <c r="P138" s="96" t="s">
        <v>160</v>
      </c>
      <c r="Q138" s="100"/>
      <c r="R138" s="99"/>
      <c r="S138" s="99"/>
      <c r="T138" s="100"/>
      <c r="U138" s="100"/>
      <c r="V138" s="99"/>
      <c r="W138" s="99"/>
      <c r="X138" s="100"/>
      <c r="Y138" s="101"/>
      <c r="Z138" s="102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</row>
    <row r="139" spans="1:50" s="21" customFormat="1" ht="15" thickBot="1" x14ac:dyDescent="0.25">
      <c r="A139" s="15">
        <v>3</v>
      </c>
      <c r="B139" s="95">
        <v>1</v>
      </c>
      <c r="C139" s="15">
        <v>3</v>
      </c>
      <c r="D139" s="96">
        <v>88</v>
      </c>
      <c r="E139" s="96" t="s">
        <v>161</v>
      </c>
      <c r="F139" s="98"/>
      <c r="G139" s="98"/>
      <c r="H139" s="98"/>
      <c r="I139" s="98"/>
      <c r="J139" s="98"/>
      <c r="K139" s="98"/>
      <c r="L139" s="98"/>
      <c r="M139" s="98"/>
      <c r="N139" s="14"/>
      <c r="O139" s="96">
        <v>88</v>
      </c>
      <c r="P139" s="96" t="s">
        <v>161</v>
      </c>
      <c r="Q139" s="100"/>
      <c r="R139" s="99"/>
      <c r="S139" s="99"/>
      <c r="T139" s="100"/>
      <c r="U139" s="100"/>
      <c r="V139" s="99"/>
      <c r="W139" s="99"/>
      <c r="X139" s="100"/>
      <c r="Y139" s="101"/>
      <c r="Z139" s="102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</row>
    <row r="140" spans="1:50" s="21" customFormat="1" ht="15" thickBot="1" x14ac:dyDescent="0.25">
      <c r="A140" s="15">
        <v>7</v>
      </c>
      <c r="B140" s="95">
        <v>3</v>
      </c>
      <c r="C140" s="15">
        <v>7</v>
      </c>
      <c r="D140" s="96">
        <v>89</v>
      </c>
      <c r="E140" s="96" t="s">
        <v>162</v>
      </c>
      <c r="F140" s="98"/>
      <c r="G140" s="98"/>
      <c r="H140" s="98"/>
      <c r="I140" s="98"/>
      <c r="J140" s="98"/>
      <c r="K140" s="98"/>
      <c r="L140" s="98"/>
      <c r="M140" s="98"/>
      <c r="N140" s="14"/>
      <c r="O140" s="96">
        <v>89</v>
      </c>
      <c r="P140" s="96" t="s">
        <v>162</v>
      </c>
      <c r="Q140" s="100"/>
      <c r="R140" s="99"/>
      <c r="S140" s="99"/>
      <c r="T140" s="100"/>
      <c r="U140" s="100"/>
      <c r="V140" s="99"/>
      <c r="W140" s="99"/>
      <c r="X140" s="100"/>
      <c r="Y140" s="101"/>
      <c r="Z140" s="102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</row>
    <row r="141" spans="1:50" s="21" customFormat="1" ht="15" thickBot="1" x14ac:dyDescent="0.25">
      <c r="A141" s="15">
        <v>2</v>
      </c>
      <c r="B141" s="95">
        <v>1</v>
      </c>
      <c r="C141" s="15">
        <v>2</v>
      </c>
      <c r="D141" s="96">
        <v>90</v>
      </c>
      <c r="E141" s="97" t="s">
        <v>163</v>
      </c>
      <c r="F141" s="98"/>
      <c r="G141" s="98"/>
      <c r="H141" s="98"/>
      <c r="I141" s="98"/>
      <c r="J141" s="98"/>
      <c r="K141" s="98"/>
      <c r="L141" s="98"/>
      <c r="M141" s="98"/>
      <c r="N141" s="14"/>
      <c r="O141" s="96">
        <v>90</v>
      </c>
      <c r="P141" s="96" t="s">
        <v>163</v>
      </c>
      <c r="Q141" s="100"/>
      <c r="R141" s="99"/>
      <c r="S141" s="99"/>
      <c r="T141" s="100"/>
      <c r="U141" s="100"/>
      <c r="V141" s="99"/>
      <c r="W141" s="99"/>
      <c r="X141" s="100"/>
      <c r="Y141" s="101"/>
      <c r="Z141" s="102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</row>
    <row r="142" spans="1:50" s="21" customFormat="1" ht="15" thickBot="1" x14ac:dyDescent="0.25">
      <c r="A142" s="15">
        <v>6</v>
      </c>
      <c r="B142" s="95">
        <v>2</v>
      </c>
      <c r="C142" s="15">
        <v>6</v>
      </c>
      <c r="D142" s="96">
        <v>91</v>
      </c>
      <c r="E142" s="96" t="s">
        <v>164</v>
      </c>
      <c r="F142" s="98"/>
      <c r="G142" s="98"/>
      <c r="H142" s="98"/>
      <c r="I142" s="98"/>
      <c r="J142" s="98"/>
      <c r="K142" s="98"/>
      <c r="L142" s="98"/>
      <c r="M142" s="98"/>
      <c r="N142" s="14"/>
      <c r="O142" s="96">
        <v>91</v>
      </c>
      <c r="P142" s="96" t="s">
        <v>164</v>
      </c>
      <c r="Q142" s="100"/>
      <c r="R142" s="99"/>
      <c r="S142" s="99"/>
      <c r="T142" s="100"/>
      <c r="U142" s="100"/>
      <c r="V142" s="99"/>
      <c r="W142" s="99"/>
      <c r="X142" s="100"/>
      <c r="Y142" s="101"/>
      <c r="Z142" s="102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</row>
    <row r="143" spans="1:50" s="21" customFormat="1" ht="15" thickBot="1" x14ac:dyDescent="0.25">
      <c r="A143" s="15">
        <v>6</v>
      </c>
      <c r="B143" s="95">
        <v>2</v>
      </c>
      <c r="C143" s="15">
        <v>6</v>
      </c>
      <c r="D143" s="96">
        <v>92</v>
      </c>
      <c r="E143" s="96" t="s">
        <v>165</v>
      </c>
      <c r="F143" s="98"/>
      <c r="G143" s="98"/>
      <c r="H143" s="98"/>
      <c r="I143" s="98"/>
      <c r="J143" s="98"/>
      <c r="K143" s="98"/>
      <c r="L143" s="98"/>
      <c r="M143" s="98"/>
      <c r="N143" s="14"/>
      <c r="O143" s="96">
        <v>92</v>
      </c>
      <c r="P143" s="96" t="s">
        <v>165</v>
      </c>
      <c r="Q143" s="100"/>
      <c r="R143" s="99"/>
      <c r="S143" s="99"/>
      <c r="T143" s="100"/>
      <c r="U143" s="100"/>
      <c r="V143" s="99"/>
      <c r="W143" s="99"/>
      <c r="X143" s="100"/>
      <c r="Y143" s="101"/>
      <c r="Z143" s="102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</row>
    <row r="144" spans="1:50" s="21" customFormat="1" ht="15" thickBot="1" x14ac:dyDescent="0.25">
      <c r="A144" s="15">
        <v>2</v>
      </c>
      <c r="B144" s="95">
        <v>1</v>
      </c>
      <c r="C144" s="15">
        <v>2</v>
      </c>
      <c r="D144" s="96">
        <v>93</v>
      </c>
      <c r="E144" s="97" t="s">
        <v>166</v>
      </c>
      <c r="F144" s="98"/>
      <c r="G144" s="98"/>
      <c r="H144" s="98"/>
      <c r="I144" s="98"/>
      <c r="J144" s="98"/>
      <c r="K144" s="98"/>
      <c r="L144" s="98"/>
      <c r="M144" s="98"/>
      <c r="N144" s="14"/>
      <c r="O144" s="96">
        <v>93</v>
      </c>
      <c r="P144" s="96" t="s">
        <v>166</v>
      </c>
      <c r="Q144" s="100"/>
      <c r="R144" s="99"/>
      <c r="S144" s="99"/>
      <c r="T144" s="100"/>
      <c r="U144" s="100"/>
      <c r="V144" s="99"/>
      <c r="W144" s="99"/>
      <c r="X144" s="100"/>
      <c r="Y144" s="101"/>
      <c r="Z144" s="102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</row>
    <row r="145" spans="1:50" s="21" customFormat="1" ht="15" thickBot="1" x14ac:dyDescent="0.25">
      <c r="A145" s="15">
        <v>7</v>
      </c>
      <c r="B145" s="95">
        <v>3</v>
      </c>
      <c r="C145" s="15">
        <v>7</v>
      </c>
      <c r="D145" s="96">
        <v>94</v>
      </c>
      <c r="E145" s="96" t="s">
        <v>167</v>
      </c>
      <c r="F145" s="98"/>
      <c r="G145" s="98"/>
      <c r="H145" s="98"/>
      <c r="I145" s="98"/>
      <c r="J145" s="98"/>
      <c r="K145" s="98"/>
      <c r="L145" s="98"/>
      <c r="M145" s="98"/>
      <c r="N145" s="14"/>
      <c r="O145" s="96">
        <v>94</v>
      </c>
      <c r="P145" s="96" t="s">
        <v>167</v>
      </c>
      <c r="Q145" s="100"/>
      <c r="R145" s="99"/>
      <c r="S145" s="99"/>
      <c r="T145" s="100"/>
      <c r="U145" s="100"/>
      <c r="V145" s="99"/>
      <c r="W145" s="99"/>
      <c r="X145" s="100"/>
      <c r="Y145" s="101"/>
      <c r="Z145" s="102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</row>
    <row r="146" spans="1:50" s="21" customFormat="1" ht="15" thickBot="1" x14ac:dyDescent="0.25">
      <c r="A146" s="15">
        <v>2</v>
      </c>
      <c r="B146" s="95">
        <v>1</v>
      </c>
      <c r="C146" s="15">
        <v>2</v>
      </c>
      <c r="D146" s="96">
        <v>95</v>
      </c>
      <c r="E146" s="97" t="s">
        <v>168</v>
      </c>
      <c r="F146" s="98"/>
      <c r="G146" s="98"/>
      <c r="H146" s="98"/>
      <c r="I146" s="98"/>
      <c r="J146" s="98"/>
      <c r="K146" s="98"/>
      <c r="L146" s="98"/>
      <c r="M146" s="98"/>
      <c r="N146" s="14"/>
      <c r="O146" s="96">
        <v>95</v>
      </c>
      <c r="P146" s="96" t="s">
        <v>168</v>
      </c>
      <c r="Q146" s="100"/>
      <c r="R146" s="99"/>
      <c r="S146" s="99"/>
      <c r="T146" s="100"/>
      <c r="U146" s="100"/>
      <c r="V146" s="99"/>
      <c r="W146" s="99"/>
      <c r="X146" s="100"/>
      <c r="Y146" s="101"/>
      <c r="Z146" s="102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</row>
    <row r="147" spans="1:50" s="21" customFormat="1" ht="15" thickBot="1" x14ac:dyDescent="0.25">
      <c r="A147" s="15">
        <v>5</v>
      </c>
      <c r="B147" s="95">
        <v>2</v>
      </c>
      <c r="C147" s="15">
        <v>5</v>
      </c>
      <c r="D147" s="96">
        <v>96</v>
      </c>
      <c r="E147" s="96" t="s">
        <v>169</v>
      </c>
      <c r="F147" s="98"/>
      <c r="G147" s="98"/>
      <c r="H147" s="98"/>
      <c r="I147" s="98"/>
      <c r="J147" s="98"/>
      <c r="K147" s="98"/>
      <c r="L147" s="98"/>
      <c r="M147" s="98"/>
      <c r="N147" s="14"/>
      <c r="O147" s="96">
        <v>96</v>
      </c>
      <c r="P147" s="96" t="s">
        <v>169</v>
      </c>
      <c r="Q147" s="100"/>
      <c r="R147" s="99"/>
      <c r="S147" s="99"/>
      <c r="T147" s="100"/>
      <c r="U147" s="100"/>
      <c r="V147" s="99"/>
      <c r="W147" s="99"/>
      <c r="X147" s="100"/>
      <c r="Y147" s="101"/>
      <c r="Z147" s="102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</row>
    <row r="148" spans="1:50" s="21" customFormat="1" ht="15" thickBot="1" x14ac:dyDescent="0.25">
      <c r="A148" s="15">
        <v>3</v>
      </c>
      <c r="B148" s="95">
        <v>1</v>
      </c>
      <c r="C148" s="15">
        <v>3</v>
      </c>
      <c r="D148" s="96">
        <v>97</v>
      </c>
      <c r="E148" s="96" t="s">
        <v>170</v>
      </c>
      <c r="F148" s="98"/>
      <c r="G148" s="98"/>
      <c r="H148" s="98"/>
      <c r="I148" s="98"/>
      <c r="J148" s="98"/>
      <c r="K148" s="98"/>
      <c r="L148" s="98"/>
      <c r="M148" s="98"/>
      <c r="N148" s="14"/>
      <c r="O148" s="96">
        <v>97</v>
      </c>
      <c r="P148" s="96" t="s">
        <v>170</v>
      </c>
      <c r="Q148" s="100"/>
      <c r="R148" s="99"/>
      <c r="S148" s="99"/>
      <c r="T148" s="100"/>
      <c r="U148" s="100"/>
      <c r="V148" s="99"/>
      <c r="W148" s="99"/>
      <c r="X148" s="100"/>
      <c r="Y148" s="101"/>
      <c r="Z148" s="102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</row>
    <row r="149" spans="1:50" s="21" customFormat="1" ht="15" thickBot="1" x14ac:dyDescent="0.25">
      <c r="A149" s="15">
        <v>7</v>
      </c>
      <c r="B149" s="95">
        <v>3</v>
      </c>
      <c r="C149" s="15">
        <v>7</v>
      </c>
      <c r="D149" s="96">
        <v>98</v>
      </c>
      <c r="E149" s="96" t="s">
        <v>171</v>
      </c>
      <c r="F149" s="98"/>
      <c r="G149" s="98"/>
      <c r="H149" s="98"/>
      <c r="I149" s="98"/>
      <c r="J149" s="98"/>
      <c r="K149" s="98"/>
      <c r="L149" s="98"/>
      <c r="M149" s="98"/>
      <c r="N149" s="14"/>
      <c r="O149" s="96">
        <v>98</v>
      </c>
      <c r="P149" s="96" t="s">
        <v>171</v>
      </c>
      <c r="Q149" s="100"/>
      <c r="R149" s="99"/>
      <c r="S149" s="99"/>
      <c r="T149" s="100"/>
      <c r="U149" s="100"/>
      <c r="V149" s="99"/>
      <c r="W149" s="99"/>
      <c r="X149" s="100"/>
      <c r="Y149" s="101"/>
      <c r="Z149" s="102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</row>
    <row r="150" spans="1:50" s="21" customFormat="1" ht="15" thickBot="1" x14ac:dyDescent="0.25">
      <c r="A150" s="15">
        <v>6</v>
      </c>
      <c r="B150" s="95">
        <v>2</v>
      </c>
      <c r="C150" s="15">
        <v>6</v>
      </c>
      <c r="D150" s="96">
        <v>99</v>
      </c>
      <c r="E150" s="96" t="s">
        <v>172</v>
      </c>
      <c r="F150" s="98"/>
      <c r="G150" s="98"/>
      <c r="H150" s="98"/>
      <c r="I150" s="98"/>
      <c r="J150" s="98"/>
      <c r="K150" s="98"/>
      <c r="L150" s="98"/>
      <c r="M150" s="98"/>
      <c r="N150" s="14"/>
      <c r="O150" s="96">
        <v>99</v>
      </c>
      <c r="P150" s="96" t="s">
        <v>172</v>
      </c>
      <c r="Q150" s="100"/>
      <c r="R150" s="99"/>
      <c r="S150" s="99"/>
      <c r="T150" s="100"/>
      <c r="U150" s="100"/>
      <c r="V150" s="99"/>
      <c r="W150" s="99"/>
      <c r="X150" s="100"/>
      <c r="Y150" s="101"/>
      <c r="Z150" s="102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</row>
    <row r="151" spans="1:50" s="21" customFormat="1" ht="15" thickBot="1" x14ac:dyDescent="0.25">
      <c r="A151" s="15">
        <v>2</v>
      </c>
      <c r="B151" s="95">
        <v>1</v>
      </c>
      <c r="C151" s="15">
        <v>2</v>
      </c>
      <c r="D151" s="96">
        <v>100</v>
      </c>
      <c r="E151" s="97" t="s">
        <v>173</v>
      </c>
      <c r="F151" s="98"/>
      <c r="G151" s="98"/>
      <c r="H151" s="98"/>
      <c r="I151" s="98"/>
      <c r="J151" s="98"/>
      <c r="K151" s="98"/>
      <c r="L151" s="98"/>
      <c r="M151" s="98"/>
      <c r="N151" s="14"/>
      <c r="O151" s="96">
        <v>100</v>
      </c>
      <c r="P151" s="96" t="s">
        <v>173</v>
      </c>
      <c r="Q151" s="100"/>
      <c r="R151" s="99"/>
      <c r="S151" s="99"/>
      <c r="T151" s="100"/>
      <c r="U151" s="100"/>
      <c r="V151" s="99"/>
      <c r="W151" s="99"/>
      <c r="X151" s="100"/>
      <c r="Y151" s="101"/>
      <c r="Z151" s="102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</row>
    <row r="152" spans="1:50" s="21" customFormat="1" ht="15" thickBot="1" x14ac:dyDescent="0.25">
      <c r="A152" s="15">
        <v>2</v>
      </c>
      <c r="B152" s="95">
        <v>1</v>
      </c>
      <c r="C152" s="15">
        <v>2</v>
      </c>
      <c r="D152" s="96">
        <v>101</v>
      </c>
      <c r="E152" s="97" t="s">
        <v>174</v>
      </c>
      <c r="F152" s="98"/>
      <c r="G152" s="98"/>
      <c r="H152" s="98"/>
      <c r="I152" s="98"/>
      <c r="J152" s="98"/>
      <c r="K152" s="98"/>
      <c r="L152" s="98"/>
      <c r="M152" s="98"/>
      <c r="N152" s="14"/>
      <c r="O152" s="96">
        <v>101</v>
      </c>
      <c r="P152" s="96" t="s">
        <v>174</v>
      </c>
      <c r="Q152" s="100"/>
      <c r="R152" s="99"/>
      <c r="S152" s="99"/>
      <c r="T152" s="100"/>
      <c r="U152" s="100"/>
      <c r="V152" s="99"/>
      <c r="W152" s="99"/>
      <c r="X152" s="100"/>
      <c r="Y152" s="101"/>
      <c r="Z152" s="102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</row>
    <row r="153" spans="1:50" s="21" customFormat="1" ht="15" thickBot="1" x14ac:dyDescent="0.25">
      <c r="A153" s="15">
        <v>6</v>
      </c>
      <c r="B153" s="95">
        <v>2</v>
      </c>
      <c r="C153" s="15">
        <v>6</v>
      </c>
      <c r="D153" s="96">
        <v>102</v>
      </c>
      <c r="E153" s="96" t="s">
        <v>175</v>
      </c>
      <c r="F153" s="98"/>
      <c r="G153" s="98"/>
      <c r="H153" s="98"/>
      <c r="I153" s="98"/>
      <c r="J153" s="98"/>
      <c r="K153" s="98"/>
      <c r="L153" s="98"/>
      <c r="M153" s="98"/>
      <c r="N153" s="14"/>
      <c r="O153" s="96">
        <v>102</v>
      </c>
      <c r="P153" s="96" t="s">
        <v>175</v>
      </c>
      <c r="Q153" s="100"/>
      <c r="R153" s="99"/>
      <c r="S153" s="99"/>
      <c r="T153" s="100"/>
      <c r="U153" s="100"/>
      <c r="V153" s="99"/>
      <c r="W153" s="99"/>
      <c r="X153" s="100"/>
      <c r="Y153" s="101"/>
      <c r="Z153" s="102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</row>
    <row r="154" spans="1:50" s="21" customFormat="1" ht="15" thickBot="1" x14ac:dyDescent="0.25">
      <c r="A154" s="15">
        <v>3</v>
      </c>
      <c r="B154" s="95">
        <v>1</v>
      </c>
      <c r="C154" s="15">
        <v>3</v>
      </c>
      <c r="D154" s="96">
        <v>103</v>
      </c>
      <c r="E154" s="96" t="s">
        <v>176</v>
      </c>
      <c r="F154" s="98"/>
      <c r="G154" s="98"/>
      <c r="H154" s="98"/>
      <c r="I154" s="98"/>
      <c r="J154" s="98"/>
      <c r="K154" s="98"/>
      <c r="L154" s="98"/>
      <c r="M154" s="98"/>
      <c r="N154" s="14"/>
      <c r="O154" s="96">
        <v>103</v>
      </c>
      <c r="P154" s="96" t="s">
        <v>176</v>
      </c>
      <c r="Q154" s="100"/>
      <c r="R154" s="99"/>
      <c r="S154" s="99"/>
      <c r="T154" s="100"/>
      <c r="U154" s="100"/>
      <c r="V154" s="99"/>
      <c r="W154" s="99"/>
      <c r="X154" s="100"/>
      <c r="Y154" s="101"/>
      <c r="Z154" s="102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</row>
    <row r="155" spans="1:50" s="21" customFormat="1" ht="15" thickBot="1" x14ac:dyDescent="0.25">
      <c r="A155" s="15">
        <v>6</v>
      </c>
      <c r="B155" s="95">
        <v>2</v>
      </c>
      <c r="C155" s="15">
        <v>6</v>
      </c>
      <c r="D155" s="96">
        <v>104</v>
      </c>
      <c r="E155" s="96" t="s">
        <v>177</v>
      </c>
      <c r="F155" s="98"/>
      <c r="G155" s="98"/>
      <c r="H155" s="98"/>
      <c r="I155" s="98"/>
      <c r="J155" s="98"/>
      <c r="K155" s="98"/>
      <c r="L155" s="98"/>
      <c r="M155" s="98"/>
      <c r="N155" s="14"/>
      <c r="O155" s="96">
        <v>104</v>
      </c>
      <c r="P155" s="96" t="s">
        <v>177</v>
      </c>
      <c r="Q155" s="100"/>
      <c r="R155" s="99"/>
      <c r="S155" s="99"/>
      <c r="T155" s="100"/>
      <c r="U155" s="100"/>
      <c r="V155" s="99"/>
      <c r="W155" s="99"/>
      <c r="X155" s="100"/>
      <c r="Y155" s="101"/>
      <c r="Z155" s="102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</row>
    <row r="156" spans="1:50" s="21" customFormat="1" ht="15" thickBot="1" x14ac:dyDescent="0.25">
      <c r="A156" s="15">
        <v>2</v>
      </c>
      <c r="B156" s="95">
        <v>1</v>
      </c>
      <c r="C156" s="15">
        <v>2</v>
      </c>
      <c r="D156" s="96">
        <v>105</v>
      </c>
      <c r="E156" s="97" t="s">
        <v>178</v>
      </c>
      <c r="F156" s="98"/>
      <c r="G156" s="98"/>
      <c r="H156" s="98"/>
      <c r="I156" s="98"/>
      <c r="J156" s="98"/>
      <c r="K156" s="98"/>
      <c r="L156" s="98"/>
      <c r="M156" s="98"/>
      <c r="N156" s="14"/>
      <c r="O156" s="96">
        <v>105</v>
      </c>
      <c r="P156" s="96" t="s">
        <v>178</v>
      </c>
      <c r="Q156" s="100"/>
      <c r="R156" s="99"/>
      <c r="S156" s="99"/>
      <c r="T156" s="100"/>
      <c r="U156" s="100"/>
      <c r="V156" s="99"/>
      <c r="W156" s="99"/>
      <c r="X156" s="100"/>
      <c r="Y156" s="101"/>
      <c r="Z156" s="102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</row>
    <row r="157" spans="1:50" s="21" customFormat="1" ht="15" thickBot="1" x14ac:dyDescent="0.25">
      <c r="A157" s="15">
        <v>4</v>
      </c>
      <c r="B157" s="95">
        <v>1</v>
      </c>
      <c r="C157" s="15">
        <v>4</v>
      </c>
      <c r="D157" s="96">
        <v>106</v>
      </c>
      <c r="E157" s="96" t="s">
        <v>179</v>
      </c>
      <c r="F157" s="98"/>
      <c r="G157" s="98"/>
      <c r="H157" s="98"/>
      <c r="I157" s="98"/>
      <c r="J157" s="98"/>
      <c r="K157" s="98"/>
      <c r="L157" s="98"/>
      <c r="M157" s="98"/>
      <c r="N157" s="14"/>
      <c r="O157" s="96">
        <v>106</v>
      </c>
      <c r="P157" s="96" t="s">
        <v>179</v>
      </c>
      <c r="Q157" s="100"/>
      <c r="R157" s="99"/>
      <c r="S157" s="99"/>
      <c r="T157" s="100"/>
      <c r="U157" s="100"/>
      <c r="V157" s="99"/>
      <c r="W157" s="99"/>
      <c r="X157" s="100"/>
      <c r="Y157" s="101"/>
      <c r="Z157" s="102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</row>
    <row r="158" spans="1:50" s="21" customFormat="1" ht="23.25" customHeight="1" thickBot="1" x14ac:dyDescent="0.3">
      <c r="A158" s="15"/>
      <c r="B158" s="15"/>
      <c r="C158" s="15"/>
      <c r="D158" s="188" t="s">
        <v>180</v>
      </c>
      <c r="E158" s="189"/>
      <c r="F158" s="104">
        <f>SUM(F52:F157)</f>
        <v>0</v>
      </c>
      <c r="G158" s="104">
        <f t="shared" ref="G158:I158" si="5">SUM(G52:G157)</f>
        <v>0</v>
      </c>
      <c r="H158" s="104">
        <f t="shared" si="5"/>
        <v>0</v>
      </c>
      <c r="I158" s="104">
        <f t="shared" si="5"/>
        <v>0</v>
      </c>
      <c r="J158" s="104">
        <f>SUM(J52:J157)</f>
        <v>0</v>
      </c>
      <c r="K158" s="104">
        <f t="shared" ref="K158:M158" si="6">SUM(K52:K157)</f>
        <v>0</v>
      </c>
      <c r="L158" s="104">
        <f t="shared" si="6"/>
        <v>0</v>
      </c>
      <c r="M158" s="104">
        <f t="shared" si="6"/>
        <v>0</v>
      </c>
      <c r="N158" s="12"/>
      <c r="O158" s="188" t="s">
        <v>180</v>
      </c>
      <c r="P158" s="189"/>
      <c r="Q158" s="104">
        <f>SUM(Q52:Q157)</f>
        <v>0</v>
      </c>
      <c r="R158" s="104">
        <f t="shared" ref="R158:T158" si="7">SUM(R52:R157)</f>
        <v>0</v>
      </c>
      <c r="S158" s="104">
        <f t="shared" si="7"/>
        <v>0</v>
      </c>
      <c r="T158" s="104">
        <f t="shared" si="7"/>
        <v>0</v>
      </c>
      <c r="U158" s="104">
        <f>SUM(U52:U157)</f>
        <v>0</v>
      </c>
      <c r="V158" s="104">
        <f t="shared" ref="V158:X158" si="8">SUM(V52:V157)</f>
        <v>0</v>
      </c>
      <c r="W158" s="104">
        <f t="shared" si="8"/>
        <v>0</v>
      </c>
      <c r="X158" s="104">
        <f t="shared" si="8"/>
        <v>0</v>
      </c>
      <c r="Y158" s="105"/>
      <c r="Z158" s="106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</row>
    <row r="159" spans="1:50" s="21" customFormat="1" ht="42.75" customHeight="1" thickBot="1" x14ac:dyDescent="0.35">
      <c r="A159" s="11"/>
      <c r="B159" s="11"/>
      <c r="C159" s="11"/>
      <c r="D159" s="180" t="s">
        <v>181</v>
      </c>
      <c r="E159" s="181"/>
      <c r="F159" s="107" t="str">
        <f t="shared" ref="F159:I159" si="9">IF(F51=F158,"SI COINCIDE","NO COINCIDE")</f>
        <v>NO COINCIDE</v>
      </c>
      <c r="G159" s="107" t="str">
        <f t="shared" si="9"/>
        <v>NO COINCIDE</v>
      </c>
      <c r="H159" s="107" t="str">
        <f t="shared" si="9"/>
        <v>NO COINCIDE</v>
      </c>
      <c r="I159" s="107" t="str">
        <f t="shared" si="9"/>
        <v>NO COINCIDE</v>
      </c>
      <c r="J159" s="108"/>
      <c r="K159" s="108"/>
      <c r="L159" s="182"/>
      <c r="M159" s="182"/>
      <c r="N159" s="12"/>
      <c r="O159" s="180" t="s">
        <v>181</v>
      </c>
      <c r="P159" s="181"/>
      <c r="Q159" s="107" t="str">
        <f t="shared" ref="Q159:T159" si="10">IF(Q51=Q158,"SI COINCIDE","NO COINCIDE")</f>
        <v>NO COINCIDE</v>
      </c>
      <c r="R159" s="107" t="str">
        <f t="shared" si="10"/>
        <v>NO COINCIDE</v>
      </c>
      <c r="S159" s="107" t="str">
        <f t="shared" si="10"/>
        <v>NO COINCIDE</v>
      </c>
      <c r="T159" s="107" t="str">
        <f t="shared" si="10"/>
        <v>NO COINCIDE</v>
      </c>
      <c r="U159" s="108"/>
      <c r="V159" s="108"/>
      <c r="W159" s="108"/>
      <c r="X159" s="108"/>
      <c r="Y159" s="109"/>
      <c r="Z159" s="110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</row>
    <row r="160" spans="1:50" s="21" customFormat="1" ht="42.75" customHeight="1" x14ac:dyDescent="0.3">
      <c r="A160" s="11"/>
      <c r="B160" s="11"/>
      <c r="C160" s="11"/>
      <c r="D160" s="20"/>
      <c r="E160" s="20"/>
      <c r="F160" s="111"/>
      <c r="G160" s="111"/>
      <c r="H160" s="112"/>
      <c r="I160" s="112"/>
      <c r="J160" s="111"/>
      <c r="K160" s="111"/>
      <c r="L160" s="112"/>
      <c r="M160" s="112"/>
      <c r="N160" s="14"/>
      <c r="O160" s="20"/>
      <c r="P160" s="20"/>
      <c r="Q160" s="111"/>
      <c r="R160" s="111"/>
      <c r="S160" s="111"/>
      <c r="T160" s="111"/>
      <c r="U160" s="111"/>
      <c r="V160" s="111"/>
      <c r="W160" s="111"/>
      <c r="X160" s="111"/>
      <c r="Y160" s="113"/>
      <c r="Z160" s="113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</row>
    <row r="161" spans="1:50" s="21" customFormat="1" ht="28.5" customHeight="1" x14ac:dyDescent="0.3">
      <c r="A161" s="11"/>
      <c r="B161" s="11"/>
      <c r="C161" s="11"/>
      <c r="F161" s="114"/>
      <c r="G161" s="114"/>
      <c r="H161" s="115"/>
      <c r="I161" s="115"/>
      <c r="J161" s="114"/>
      <c r="K161" s="114"/>
      <c r="L161" s="115"/>
      <c r="M161" s="115"/>
      <c r="N161" s="12"/>
      <c r="Q161" s="114"/>
      <c r="R161" s="114"/>
      <c r="S161" s="114"/>
      <c r="T161" s="114"/>
      <c r="U161" s="114"/>
      <c r="V161" s="114"/>
      <c r="W161" s="114"/>
      <c r="X161" s="114"/>
      <c r="Y161" s="113"/>
      <c r="Z161" s="113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</row>
    <row r="162" spans="1:50" s="21" customFormat="1" x14ac:dyDescent="0.2">
      <c r="D162" s="116"/>
      <c r="E162" s="116"/>
      <c r="F162" s="116"/>
      <c r="G162" s="117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</row>
    <row r="163" spans="1:50" s="21" customFormat="1" ht="20.25" x14ac:dyDescent="0.2">
      <c r="D163" s="40" t="s">
        <v>182</v>
      </c>
      <c r="E163" s="116"/>
      <c r="F163" s="116"/>
      <c r="G163" s="117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</row>
    <row r="164" spans="1:50" s="21" customFormat="1" ht="20.25" x14ac:dyDescent="0.2">
      <c r="D164" s="40"/>
      <c r="E164" s="116"/>
      <c r="F164" s="116"/>
      <c r="G164" s="117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</row>
    <row r="165" spans="1:50" s="21" customFormat="1" ht="18" x14ac:dyDescent="0.35">
      <c r="D165" s="177" t="s">
        <v>183</v>
      </c>
      <c r="E165" s="178"/>
      <c r="F165" s="178"/>
      <c r="G165" s="177" t="s">
        <v>184</v>
      </c>
      <c r="H165" s="178"/>
      <c r="I165" s="178"/>
      <c r="J165" s="177" t="s">
        <v>184</v>
      </c>
      <c r="K165" s="178"/>
      <c r="L165" s="178"/>
      <c r="M165" s="177" t="s">
        <v>184</v>
      </c>
      <c r="N165" s="178"/>
      <c r="O165" s="178"/>
      <c r="P165" s="177" t="s">
        <v>184</v>
      </c>
      <c r="Q165" s="178"/>
      <c r="R165" s="178"/>
      <c r="S165" s="116"/>
      <c r="T165" s="116"/>
      <c r="U165" s="116"/>
      <c r="V165" s="116"/>
      <c r="W165" s="116"/>
      <c r="X165" s="116"/>
      <c r="Y165" s="116"/>
    </row>
    <row r="166" spans="1:50" s="21" customFormat="1" ht="48.75" customHeight="1" x14ac:dyDescent="0.25">
      <c r="D166" s="174" t="s">
        <v>185</v>
      </c>
      <c r="E166" s="174"/>
      <c r="F166" s="174"/>
      <c r="G166" s="179" t="s">
        <v>186</v>
      </c>
      <c r="H166" s="179"/>
      <c r="I166" s="179"/>
      <c r="J166" s="179" t="s">
        <v>187</v>
      </c>
      <c r="K166" s="179"/>
      <c r="L166" s="179"/>
      <c r="M166" s="179" t="s">
        <v>188</v>
      </c>
      <c r="N166" s="179"/>
      <c r="O166" s="179"/>
      <c r="P166" s="179" t="s">
        <v>189</v>
      </c>
      <c r="Q166" s="179"/>
      <c r="R166" s="179"/>
      <c r="S166" s="116"/>
      <c r="T166" s="116"/>
      <c r="U166" s="116"/>
      <c r="V166" s="116"/>
      <c r="W166" s="116"/>
      <c r="X166" s="116"/>
      <c r="Y166" s="116"/>
    </row>
    <row r="167" spans="1:50" s="21" customFormat="1" ht="59.25" customHeight="1" x14ac:dyDescent="0.2">
      <c r="D167" s="172" t="s">
        <v>190</v>
      </c>
      <c r="E167" s="172"/>
      <c r="F167" s="172"/>
      <c r="G167" s="173"/>
      <c r="H167" s="173"/>
      <c r="I167" s="173"/>
      <c r="J167" s="172"/>
      <c r="K167" s="172"/>
      <c r="L167" s="172"/>
      <c r="M167" s="172"/>
      <c r="N167" s="172"/>
      <c r="O167" s="172"/>
      <c r="P167" s="173"/>
      <c r="Q167" s="173"/>
      <c r="R167" s="173"/>
      <c r="S167" s="116"/>
      <c r="T167" s="116"/>
      <c r="U167" s="116"/>
      <c r="V167" s="116"/>
      <c r="W167" s="116"/>
      <c r="X167" s="116"/>
      <c r="Y167" s="116"/>
    </row>
    <row r="168" spans="1:50" s="21" customFormat="1" ht="74.25" customHeight="1" x14ac:dyDescent="0.2">
      <c r="D168" s="172" t="s">
        <v>191</v>
      </c>
      <c r="E168" s="172"/>
      <c r="F168" s="172"/>
      <c r="G168" s="173"/>
      <c r="H168" s="173"/>
      <c r="I168" s="173"/>
      <c r="J168" s="172"/>
      <c r="K168" s="172"/>
      <c r="L168" s="172"/>
      <c r="M168" s="172"/>
      <c r="N168" s="172"/>
      <c r="O168" s="172"/>
      <c r="P168" s="173"/>
      <c r="Q168" s="173"/>
      <c r="R168" s="173"/>
      <c r="S168" s="116"/>
      <c r="T168" s="116"/>
      <c r="U168" s="116"/>
      <c r="V168" s="116"/>
      <c r="W168" s="116"/>
      <c r="X168" s="116"/>
      <c r="Y168" s="116"/>
    </row>
    <row r="169" spans="1:50" s="21" customFormat="1" ht="135" customHeight="1" x14ac:dyDescent="0.2">
      <c r="D169" s="172" t="s">
        <v>192</v>
      </c>
      <c r="E169" s="172"/>
      <c r="F169" s="172"/>
      <c r="G169" s="173"/>
      <c r="H169" s="173"/>
      <c r="I169" s="173"/>
      <c r="J169" s="172"/>
      <c r="K169" s="172"/>
      <c r="L169" s="172"/>
      <c r="M169" s="172"/>
      <c r="N169" s="172"/>
      <c r="O169" s="172"/>
      <c r="P169" s="173"/>
      <c r="Q169" s="173"/>
      <c r="R169" s="173"/>
      <c r="S169" s="116"/>
      <c r="T169" s="116"/>
      <c r="U169" s="116"/>
      <c r="V169" s="116"/>
      <c r="W169" s="116"/>
      <c r="X169" s="116"/>
      <c r="Y169" s="116"/>
    </row>
    <row r="170" spans="1:50" s="21" customFormat="1" ht="51" customHeight="1" x14ac:dyDescent="0.25">
      <c r="D170" s="174" t="s">
        <v>193</v>
      </c>
      <c r="E170" s="174"/>
      <c r="F170" s="174"/>
      <c r="G170" s="175"/>
      <c r="H170" s="175"/>
      <c r="I170" s="175"/>
      <c r="J170" s="176"/>
      <c r="K170" s="176"/>
      <c r="L170" s="176"/>
      <c r="M170" s="176"/>
      <c r="N170" s="176"/>
      <c r="O170" s="176"/>
      <c r="P170" s="176"/>
      <c r="Q170" s="176"/>
      <c r="R170" s="176"/>
      <c r="S170" s="116"/>
      <c r="T170" s="116"/>
      <c r="U170" s="116"/>
      <c r="V170" s="116"/>
      <c r="W170" s="116"/>
      <c r="X170" s="116"/>
      <c r="Y170" s="116"/>
    </row>
    <row r="171" spans="1:50" s="21" customFormat="1" ht="69" customHeight="1" x14ac:dyDescent="0.2">
      <c r="D171" s="172" t="s">
        <v>194</v>
      </c>
      <c r="E171" s="172"/>
      <c r="F171" s="172"/>
      <c r="G171" s="173"/>
      <c r="H171" s="173"/>
      <c r="I171" s="173"/>
      <c r="J171" s="172"/>
      <c r="K171" s="172"/>
      <c r="L171" s="172"/>
      <c r="M171" s="172"/>
      <c r="N171" s="172"/>
      <c r="O171" s="172"/>
      <c r="P171" s="173"/>
      <c r="Q171" s="173"/>
      <c r="R171" s="173"/>
      <c r="S171" s="116"/>
      <c r="T171" s="116"/>
      <c r="U171" s="116"/>
      <c r="V171" s="116"/>
      <c r="W171" s="116"/>
      <c r="X171" s="116"/>
      <c r="Y171" s="116"/>
    </row>
    <row r="172" spans="1:50" s="21" customFormat="1" ht="61.5" customHeight="1" x14ac:dyDescent="0.2">
      <c r="D172" s="172" t="s">
        <v>195</v>
      </c>
      <c r="E172" s="172"/>
      <c r="F172" s="172"/>
      <c r="G172" s="173"/>
      <c r="H172" s="173"/>
      <c r="I172" s="173"/>
      <c r="J172" s="172"/>
      <c r="K172" s="172"/>
      <c r="L172" s="172"/>
      <c r="M172" s="172"/>
      <c r="N172" s="172"/>
      <c r="O172" s="172"/>
      <c r="P172" s="173"/>
      <c r="Q172" s="173"/>
      <c r="R172" s="173"/>
      <c r="S172" s="116"/>
      <c r="T172" s="116"/>
      <c r="U172" s="116"/>
      <c r="V172" s="116"/>
      <c r="W172" s="116"/>
      <c r="X172" s="116"/>
      <c r="Y172" s="116"/>
    </row>
    <row r="173" spans="1:50" s="21" customFormat="1" ht="183" customHeight="1" x14ac:dyDescent="0.2">
      <c r="D173" s="172" t="s">
        <v>196</v>
      </c>
      <c r="E173" s="172"/>
      <c r="F173" s="172"/>
      <c r="G173" s="173"/>
      <c r="H173" s="173"/>
      <c r="I173" s="173"/>
      <c r="J173" s="172"/>
      <c r="K173" s="172"/>
      <c r="L173" s="172"/>
      <c r="M173" s="172"/>
      <c r="N173" s="172"/>
      <c r="O173" s="172"/>
      <c r="P173" s="173"/>
      <c r="Q173" s="173"/>
      <c r="R173" s="173"/>
      <c r="S173" s="116"/>
      <c r="T173" s="116"/>
      <c r="U173" s="116"/>
      <c r="V173" s="116"/>
      <c r="W173" s="116"/>
      <c r="X173" s="116"/>
      <c r="Y173" s="116"/>
    </row>
    <row r="174" spans="1:50" s="21" customFormat="1" ht="93.75" customHeight="1" x14ac:dyDescent="0.2">
      <c r="D174" s="172" t="s">
        <v>197</v>
      </c>
      <c r="E174" s="172"/>
      <c r="F174" s="172"/>
      <c r="G174" s="173"/>
      <c r="H174" s="173"/>
      <c r="I174" s="173"/>
      <c r="J174" s="172"/>
      <c r="K174" s="172"/>
      <c r="L174" s="172"/>
      <c r="M174" s="172"/>
      <c r="N174" s="172"/>
      <c r="O174" s="172"/>
      <c r="P174" s="173"/>
      <c r="Q174" s="173"/>
      <c r="R174" s="173"/>
      <c r="S174" s="116"/>
      <c r="T174" s="116"/>
      <c r="U174" s="116"/>
      <c r="V174" s="116"/>
      <c r="W174" s="116"/>
      <c r="X174" s="116"/>
      <c r="Y174" s="116"/>
    </row>
    <row r="175" spans="1:50" s="21" customFormat="1" ht="130.5" customHeight="1" x14ac:dyDescent="0.2">
      <c r="D175" s="172" t="s">
        <v>198</v>
      </c>
      <c r="E175" s="172"/>
      <c r="F175" s="172"/>
      <c r="G175" s="173"/>
      <c r="H175" s="173"/>
      <c r="I175" s="173"/>
      <c r="J175" s="172"/>
      <c r="K175" s="172"/>
      <c r="L175" s="172"/>
      <c r="M175" s="172"/>
      <c r="N175" s="172"/>
      <c r="O175" s="172"/>
      <c r="P175" s="173"/>
      <c r="Q175" s="173"/>
      <c r="R175" s="173"/>
      <c r="S175" s="116"/>
      <c r="T175" s="116"/>
      <c r="U175" s="116"/>
      <c r="V175" s="116"/>
      <c r="W175" s="116"/>
      <c r="X175" s="116"/>
      <c r="Y175" s="116"/>
    </row>
    <row r="176" spans="1:50" s="21" customFormat="1" ht="51" customHeight="1" x14ac:dyDescent="0.25">
      <c r="D176" s="174" t="s">
        <v>199</v>
      </c>
      <c r="E176" s="174"/>
      <c r="F176" s="174"/>
      <c r="G176" s="175"/>
      <c r="H176" s="175"/>
      <c r="I176" s="175"/>
      <c r="J176" s="176"/>
      <c r="K176" s="176"/>
      <c r="L176" s="176"/>
      <c r="M176" s="176"/>
      <c r="N176" s="176"/>
      <c r="O176" s="176"/>
      <c r="P176" s="176"/>
      <c r="Q176" s="176"/>
      <c r="R176" s="176"/>
      <c r="S176" s="116"/>
      <c r="T176" s="116"/>
      <c r="U176" s="116"/>
      <c r="V176" s="116"/>
      <c r="W176" s="116"/>
      <c r="X176" s="116"/>
      <c r="Y176" s="116"/>
    </row>
    <row r="177" spans="4:25" s="21" customFormat="1" ht="147.75" customHeight="1" x14ac:dyDescent="0.2">
      <c r="D177" s="172" t="s">
        <v>200</v>
      </c>
      <c r="E177" s="172"/>
      <c r="F177" s="172"/>
      <c r="G177" s="173"/>
      <c r="H177" s="173"/>
      <c r="I177" s="173"/>
      <c r="J177" s="172"/>
      <c r="K177" s="172"/>
      <c r="L177" s="172"/>
      <c r="M177" s="172"/>
      <c r="N177" s="172"/>
      <c r="O177" s="172"/>
      <c r="P177" s="173"/>
      <c r="Q177" s="173"/>
      <c r="R177" s="173"/>
      <c r="S177" s="116"/>
      <c r="T177" s="116"/>
      <c r="U177" s="116"/>
      <c r="V177" s="116"/>
      <c r="W177" s="116"/>
      <c r="X177" s="116"/>
      <c r="Y177" s="116"/>
    </row>
    <row r="178" spans="4:25" s="21" customFormat="1" ht="166.5" customHeight="1" x14ac:dyDescent="0.2">
      <c r="D178" s="172" t="s">
        <v>201</v>
      </c>
      <c r="E178" s="172"/>
      <c r="F178" s="172"/>
      <c r="G178" s="173"/>
      <c r="H178" s="173"/>
      <c r="I178" s="173"/>
      <c r="J178" s="172"/>
      <c r="K178" s="172"/>
      <c r="L178" s="172"/>
      <c r="M178" s="172"/>
      <c r="N178" s="172"/>
      <c r="O178" s="172"/>
      <c r="P178" s="173"/>
      <c r="Q178" s="173"/>
      <c r="R178" s="173"/>
      <c r="S178" s="116"/>
      <c r="T178" s="116"/>
      <c r="U178" s="116"/>
      <c r="V178" s="116"/>
      <c r="W178" s="116"/>
      <c r="X178" s="116"/>
      <c r="Y178" s="116"/>
    </row>
    <row r="179" spans="4:25" s="21" customFormat="1" ht="117.75" customHeight="1" x14ac:dyDescent="0.2">
      <c r="D179" s="172" t="s">
        <v>202</v>
      </c>
      <c r="E179" s="172"/>
      <c r="F179" s="172"/>
      <c r="G179" s="173"/>
      <c r="H179" s="173"/>
      <c r="I179" s="173"/>
      <c r="J179" s="172"/>
      <c r="K179" s="172"/>
      <c r="L179" s="172"/>
      <c r="M179" s="172"/>
      <c r="N179" s="172"/>
      <c r="O179" s="172"/>
      <c r="P179" s="173"/>
      <c r="Q179" s="173"/>
      <c r="R179" s="173"/>
      <c r="S179" s="116"/>
      <c r="T179" s="116"/>
      <c r="U179" s="116"/>
      <c r="V179" s="116"/>
      <c r="W179" s="116"/>
      <c r="X179" s="116"/>
      <c r="Y179" s="116"/>
    </row>
    <row r="180" spans="4:25" s="21" customFormat="1" ht="109.5" customHeight="1" x14ac:dyDescent="0.2">
      <c r="D180" s="172" t="s">
        <v>202</v>
      </c>
      <c r="E180" s="172"/>
      <c r="F180" s="172"/>
      <c r="G180" s="173"/>
      <c r="H180" s="173"/>
      <c r="I180" s="173"/>
      <c r="J180" s="172"/>
      <c r="K180" s="172"/>
      <c r="L180" s="172"/>
      <c r="M180" s="172"/>
      <c r="N180" s="172"/>
      <c r="O180" s="172"/>
      <c r="P180" s="173"/>
      <c r="Q180" s="173"/>
      <c r="R180" s="173"/>
      <c r="S180" s="116"/>
      <c r="T180" s="116"/>
      <c r="U180" s="116"/>
      <c r="V180" s="116"/>
      <c r="W180" s="116"/>
      <c r="X180" s="116"/>
      <c r="Y180" s="116"/>
    </row>
    <row r="181" spans="4:25" s="21" customFormat="1" x14ac:dyDescent="0.2">
      <c r="D181" s="116"/>
      <c r="E181" s="116"/>
      <c r="F181" s="116"/>
      <c r="G181" s="117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</row>
    <row r="182" spans="4:25" s="21" customFormat="1" x14ac:dyDescent="0.2">
      <c r="D182" s="116"/>
      <c r="E182" s="116"/>
      <c r="F182" s="116"/>
      <c r="G182" s="117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</row>
    <row r="183" spans="4:25" s="21" customFormat="1" x14ac:dyDescent="0.2">
      <c r="D183" s="116"/>
      <c r="E183" s="116"/>
      <c r="F183" s="116"/>
      <c r="G183" s="117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</row>
    <row r="184" spans="4:25" s="21" customFormat="1" x14ac:dyDescent="0.2">
      <c r="D184" s="116"/>
      <c r="E184" s="116"/>
      <c r="F184" s="116"/>
      <c r="G184" s="117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</row>
    <row r="185" spans="4:25" s="21" customFormat="1" x14ac:dyDescent="0.2">
      <c r="D185" s="116"/>
      <c r="E185" s="116"/>
      <c r="F185" s="116"/>
      <c r="G185" s="117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</row>
    <row r="186" spans="4:25" s="21" customFormat="1" x14ac:dyDescent="0.2">
      <c r="D186" s="116"/>
      <c r="E186" s="116"/>
      <c r="F186" s="116"/>
      <c r="G186" s="117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</row>
    <row r="187" spans="4:25" s="21" customFormat="1" x14ac:dyDescent="0.2">
      <c r="D187" s="116"/>
      <c r="E187" s="116"/>
      <c r="F187" s="116"/>
      <c r="G187" s="117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</row>
    <row r="188" spans="4:25" s="21" customFormat="1" x14ac:dyDescent="0.2">
      <c r="D188" s="116"/>
      <c r="E188" s="116"/>
      <c r="F188" s="116"/>
      <c r="G188" s="117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</row>
    <row r="189" spans="4:25" s="21" customFormat="1" x14ac:dyDescent="0.2">
      <c r="D189" s="116"/>
      <c r="E189" s="116"/>
      <c r="F189" s="116"/>
      <c r="G189" s="117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</row>
    <row r="190" spans="4:25" s="21" customFormat="1" x14ac:dyDescent="0.2">
      <c r="D190" s="116"/>
      <c r="E190" s="116"/>
      <c r="F190" s="116"/>
      <c r="G190" s="117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</row>
    <row r="191" spans="4:25" s="21" customFormat="1" x14ac:dyDescent="0.2">
      <c r="D191" s="116"/>
      <c r="E191" s="116"/>
      <c r="F191" s="116"/>
      <c r="G191" s="117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</row>
    <row r="192" spans="4:25" s="21" customFormat="1" x14ac:dyDescent="0.2">
      <c r="D192" s="116"/>
      <c r="E192" s="116"/>
      <c r="F192" s="116"/>
      <c r="G192" s="117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</row>
    <row r="193" spans="4:25" s="21" customFormat="1" x14ac:dyDescent="0.2">
      <c r="D193" s="116"/>
      <c r="E193" s="116"/>
      <c r="F193" s="116"/>
      <c r="G193" s="117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</row>
    <row r="194" spans="4:25" s="21" customFormat="1" x14ac:dyDescent="0.2">
      <c r="D194" s="116"/>
      <c r="E194" s="116"/>
      <c r="F194" s="116"/>
      <c r="G194" s="117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</row>
    <row r="195" spans="4:25" s="21" customFormat="1" x14ac:dyDescent="0.2">
      <c r="D195" s="116"/>
      <c r="E195" s="116"/>
      <c r="F195" s="116"/>
      <c r="G195" s="117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</row>
    <row r="196" spans="4:25" s="21" customFormat="1" x14ac:dyDescent="0.2">
      <c r="D196" s="116"/>
      <c r="E196" s="116"/>
      <c r="F196" s="116"/>
      <c r="G196" s="117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</row>
    <row r="197" spans="4:25" s="21" customFormat="1" x14ac:dyDescent="0.2">
      <c r="D197" s="116"/>
      <c r="E197" s="116"/>
      <c r="F197" s="116"/>
      <c r="G197" s="117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</row>
    <row r="198" spans="4:25" s="21" customFormat="1" x14ac:dyDescent="0.2">
      <c r="D198" s="116"/>
      <c r="E198" s="116"/>
      <c r="F198" s="116"/>
      <c r="G198" s="117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</row>
    <row r="199" spans="4:25" s="21" customFormat="1" x14ac:dyDescent="0.2">
      <c r="D199" s="116"/>
      <c r="E199" s="116"/>
      <c r="F199" s="116"/>
      <c r="G199" s="117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</row>
    <row r="200" spans="4:25" s="21" customFormat="1" x14ac:dyDescent="0.2">
      <c r="D200" s="116"/>
      <c r="E200" s="116"/>
      <c r="F200" s="116"/>
      <c r="G200" s="117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</row>
    <row r="201" spans="4:25" s="21" customFormat="1" x14ac:dyDescent="0.2">
      <c r="D201" s="116"/>
      <c r="E201" s="116"/>
      <c r="F201" s="116"/>
      <c r="G201" s="117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</row>
    <row r="202" spans="4:25" s="21" customFormat="1" x14ac:dyDescent="0.2">
      <c r="D202" s="116"/>
      <c r="E202" s="116"/>
      <c r="F202" s="116"/>
      <c r="G202" s="117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</row>
    <row r="203" spans="4:25" s="21" customFormat="1" x14ac:dyDescent="0.2">
      <c r="D203" s="116"/>
      <c r="E203" s="116"/>
      <c r="F203" s="116"/>
      <c r="G203" s="117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</row>
    <row r="204" spans="4:25" s="21" customFormat="1" x14ac:dyDescent="0.2">
      <c r="D204" s="116"/>
      <c r="E204" s="116"/>
      <c r="F204" s="116"/>
      <c r="G204" s="117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</row>
    <row r="205" spans="4:25" s="21" customFormat="1" x14ac:dyDescent="0.2">
      <c r="D205" s="116"/>
      <c r="E205" s="116"/>
      <c r="F205" s="116"/>
      <c r="G205" s="117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</row>
    <row r="206" spans="4:25" s="21" customFormat="1" x14ac:dyDescent="0.2">
      <c r="D206" s="116"/>
      <c r="E206" s="116"/>
      <c r="F206" s="116"/>
      <c r="G206" s="117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</row>
    <row r="207" spans="4:25" s="21" customFormat="1" x14ac:dyDescent="0.2">
      <c r="D207" s="116"/>
      <c r="E207" s="116"/>
      <c r="F207" s="116"/>
      <c r="G207" s="117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</row>
    <row r="208" spans="4:25" s="21" customFormat="1" x14ac:dyDescent="0.2">
      <c r="D208" s="116"/>
      <c r="E208" s="116"/>
      <c r="F208" s="116"/>
      <c r="G208" s="117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</row>
    <row r="209" spans="4:25" s="21" customFormat="1" x14ac:dyDescent="0.2">
      <c r="D209" s="116"/>
      <c r="E209" s="116"/>
      <c r="F209" s="116"/>
      <c r="G209" s="117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</row>
  </sheetData>
  <sheetProtection password="EFC1" sheet="1" objects="1" scenarios="1" formatCells="0"/>
  <mergeCells count="139">
    <mergeCell ref="O13:R13"/>
    <mergeCell ref="S13:V13"/>
    <mergeCell ref="W13:Z13"/>
    <mergeCell ref="G23:K23"/>
    <mergeCell ref="L23:P23"/>
    <mergeCell ref="D25:E25"/>
    <mergeCell ref="E6:F6"/>
    <mergeCell ref="J6:M7"/>
    <mergeCell ref="J9:M9"/>
    <mergeCell ref="D13:D14"/>
    <mergeCell ref="E13:E14"/>
    <mergeCell ref="G13:G14"/>
    <mergeCell ref="H13:H14"/>
    <mergeCell ref="I13:I14"/>
    <mergeCell ref="J13:J14"/>
    <mergeCell ref="K13:N13"/>
    <mergeCell ref="D36:D41"/>
    <mergeCell ref="F46:I46"/>
    <mergeCell ref="J46:M46"/>
    <mergeCell ref="Q46:T46"/>
    <mergeCell ref="U46:X46"/>
    <mergeCell ref="Y46:Z46"/>
    <mergeCell ref="D26:E26"/>
    <mergeCell ref="D27:E27"/>
    <mergeCell ref="D28:E28"/>
    <mergeCell ref="D29:E29"/>
    <mergeCell ref="F34:M34"/>
    <mergeCell ref="N34:U34"/>
    <mergeCell ref="U47:V47"/>
    <mergeCell ref="W47:X47"/>
    <mergeCell ref="Y47:Z47"/>
    <mergeCell ref="D48:E48"/>
    <mergeCell ref="F48:I48"/>
    <mergeCell ref="J48:M48"/>
    <mergeCell ref="O48:P48"/>
    <mergeCell ref="Q48:T48"/>
    <mergeCell ref="U48:X48"/>
    <mergeCell ref="Y48:Z48"/>
    <mergeCell ref="D47:E47"/>
    <mergeCell ref="F47:I47"/>
    <mergeCell ref="J47:K47"/>
    <mergeCell ref="L47:M47"/>
    <mergeCell ref="O47:P47"/>
    <mergeCell ref="Q47:T47"/>
    <mergeCell ref="D159:E159"/>
    <mergeCell ref="L159:M159"/>
    <mergeCell ref="O159:P159"/>
    <mergeCell ref="Q49:T49"/>
    <mergeCell ref="U49:X49"/>
    <mergeCell ref="Y49:Z49"/>
    <mergeCell ref="O51:P51"/>
    <mergeCell ref="D158:E158"/>
    <mergeCell ref="O158:P158"/>
    <mergeCell ref="D49:D50"/>
    <mergeCell ref="E49:E50"/>
    <mergeCell ref="F49:I49"/>
    <mergeCell ref="J49:M49"/>
    <mergeCell ref="O49:O50"/>
    <mergeCell ref="P49:P50"/>
    <mergeCell ref="D165:F165"/>
    <mergeCell ref="G165:I165"/>
    <mergeCell ref="J165:L165"/>
    <mergeCell ref="M165:O165"/>
    <mergeCell ref="P165:R165"/>
    <mergeCell ref="D166:F166"/>
    <mergeCell ref="G166:I166"/>
    <mergeCell ref="J166:L166"/>
    <mergeCell ref="M166:O166"/>
    <mergeCell ref="P166:R166"/>
    <mergeCell ref="D167:F167"/>
    <mergeCell ref="G167:I167"/>
    <mergeCell ref="J167:L167"/>
    <mergeCell ref="M167:O167"/>
    <mergeCell ref="P167:R167"/>
    <mergeCell ref="D168:F168"/>
    <mergeCell ref="G168:I168"/>
    <mergeCell ref="J168:L168"/>
    <mergeCell ref="M168:O168"/>
    <mergeCell ref="P168:R168"/>
    <mergeCell ref="D169:F169"/>
    <mergeCell ref="G169:I169"/>
    <mergeCell ref="J169:L169"/>
    <mergeCell ref="M169:O169"/>
    <mergeCell ref="P169:R169"/>
    <mergeCell ref="D170:F170"/>
    <mergeCell ref="G170:I170"/>
    <mergeCell ref="J170:L170"/>
    <mergeCell ref="M170:O170"/>
    <mergeCell ref="P170:R170"/>
    <mergeCell ref="D171:F171"/>
    <mergeCell ref="G171:I171"/>
    <mergeCell ref="J171:L171"/>
    <mergeCell ref="M171:O171"/>
    <mergeCell ref="P171:R171"/>
    <mergeCell ref="D172:F172"/>
    <mergeCell ref="G172:I172"/>
    <mergeCell ref="J172:L172"/>
    <mergeCell ref="M172:O172"/>
    <mergeCell ref="P172:R172"/>
    <mergeCell ref="D173:F173"/>
    <mergeCell ref="G173:I173"/>
    <mergeCell ref="J173:L173"/>
    <mergeCell ref="M173:O173"/>
    <mergeCell ref="P173:R173"/>
    <mergeCell ref="D174:F174"/>
    <mergeCell ref="G174:I174"/>
    <mergeCell ref="J174:L174"/>
    <mergeCell ref="M174:O174"/>
    <mergeCell ref="P174:R174"/>
    <mergeCell ref="D175:F175"/>
    <mergeCell ref="G175:I175"/>
    <mergeCell ref="J175:L175"/>
    <mergeCell ref="M175:O175"/>
    <mergeCell ref="P175:R175"/>
    <mergeCell ref="D176:F176"/>
    <mergeCell ref="G176:I176"/>
    <mergeCell ref="J176:L176"/>
    <mergeCell ref="M176:O176"/>
    <mergeCell ref="P176:R176"/>
    <mergeCell ref="D177:F177"/>
    <mergeCell ref="G177:I177"/>
    <mergeCell ref="J177:L177"/>
    <mergeCell ref="M177:O177"/>
    <mergeCell ref="P177:R177"/>
    <mergeCell ref="D180:F180"/>
    <mergeCell ref="G180:I180"/>
    <mergeCell ref="J180:L180"/>
    <mergeCell ref="M180:O180"/>
    <mergeCell ref="P180:R180"/>
    <mergeCell ref="D178:F178"/>
    <mergeCell ref="G178:I178"/>
    <mergeCell ref="J178:L178"/>
    <mergeCell ref="M178:O178"/>
    <mergeCell ref="P178:R178"/>
    <mergeCell ref="D179:F179"/>
    <mergeCell ref="G179:I179"/>
    <mergeCell ref="J179:L179"/>
    <mergeCell ref="M179:O179"/>
    <mergeCell ref="P179:R1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10"/>
  <sheetViews>
    <sheetView topLeftCell="F5" zoomScale="60" zoomScaleNormal="60" zoomScaleSheetLayoutView="80" workbookViewId="0">
      <selection activeCell="R17" sqref="R17"/>
    </sheetView>
  </sheetViews>
  <sheetFormatPr baseColWidth="10" defaultRowHeight="14.25" x14ac:dyDescent="0.2"/>
  <cols>
    <col min="1" max="1" width="22.7109375" style="16" hidden="1" customWidth="1"/>
    <col min="2" max="2" width="14.7109375" style="16" customWidth="1"/>
    <col min="3" max="3" width="9.7109375" style="16" customWidth="1"/>
    <col min="4" max="4" width="23.28515625" style="118" customWidth="1"/>
    <col min="5" max="5" width="19" style="118" customWidth="1"/>
    <col min="6" max="6" width="30.7109375" style="118" customWidth="1"/>
    <col min="7" max="7" width="18.28515625" style="119" customWidth="1"/>
    <col min="8" max="8" width="19" style="118" customWidth="1"/>
    <col min="9" max="9" width="16.7109375" style="118" customWidth="1"/>
    <col min="10" max="10" width="28.42578125" style="118" customWidth="1"/>
    <col min="11" max="11" width="17.28515625" style="118" customWidth="1"/>
    <col min="12" max="12" width="17.5703125" style="118" customWidth="1"/>
    <col min="13" max="13" width="17.28515625" style="118" customWidth="1"/>
    <col min="14" max="15" width="16.85546875" style="118" customWidth="1"/>
    <col min="16" max="18" width="18.42578125" style="118" customWidth="1"/>
    <col min="19" max="19" width="17.42578125" style="118" customWidth="1"/>
    <col min="20" max="20" width="16.85546875" style="118" customWidth="1"/>
    <col min="21" max="23" width="14.85546875" style="118" customWidth="1"/>
    <col min="24" max="25" width="16.7109375" style="118" customWidth="1"/>
    <col min="26" max="26" width="16.7109375" style="16" customWidth="1"/>
    <col min="27" max="50" width="15.7109375" style="16" customWidth="1"/>
    <col min="51" max="16384" width="11.42578125" style="16"/>
  </cols>
  <sheetData>
    <row r="1" spans="1:50" s="7" customFormat="1" ht="12" customHeight="1" x14ac:dyDescent="0.25">
      <c r="A1" s="1"/>
      <c r="B1" s="1"/>
      <c r="C1" s="1"/>
      <c r="D1" s="2"/>
      <c r="E1" s="3"/>
      <c r="F1" s="3"/>
      <c r="G1" s="4"/>
      <c r="H1" s="3"/>
      <c r="I1" s="3"/>
      <c r="J1" s="3"/>
      <c r="K1" s="3"/>
      <c r="L1" s="3"/>
      <c r="M1" s="3"/>
      <c r="N1" s="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7" customFormat="1" ht="21.75" customHeight="1" x14ac:dyDescent="0.25">
      <c r="A2" s="1"/>
      <c r="B2" s="1"/>
      <c r="C2" s="1"/>
      <c r="D2" s="3"/>
      <c r="E2" s="3"/>
      <c r="F2" s="4"/>
      <c r="G2" s="8" t="s">
        <v>0</v>
      </c>
      <c r="H2" s="3"/>
      <c r="I2" s="3"/>
      <c r="J2" s="3"/>
      <c r="K2" s="3"/>
      <c r="L2" s="3"/>
      <c r="M2" s="3"/>
      <c r="N2" s="3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s="7" customFormat="1" ht="21.75" customHeight="1" x14ac:dyDescent="0.25">
      <c r="A3" s="1"/>
      <c r="B3" s="1"/>
      <c r="C3" s="1"/>
      <c r="D3" s="3"/>
      <c r="E3" s="3"/>
      <c r="F3" s="4"/>
      <c r="G3" s="9" t="s">
        <v>1</v>
      </c>
      <c r="H3" s="3"/>
      <c r="I3" s="3"/>
      <c r="J3" s="3"/>
      <c r="K3" s="3"/>
      <c r="L3" s="3"/>
      <c r="M3" s="3"/>
      <c r="N3" s="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s="7" customFormat="1" ht="23.25" x14ac:dyDescent="0.25">
      <c r="A4" s="1"/>
      <c r="B4" s="1"/>
      <c r="C4" s="1"/>
      <c r="D4" s="3"/>
      <c r="E4" s="3"/>
      <c r="F4" s="4"/>
      <c r="G4" s="10" t="s">
        <v>2</v>
      </c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31.5" customHeight="1" thickBot="1" x14ac:dyDescent="0.25">
      <c r="A5" s="11"/>
      <c r="B5" s="11"/>
      <c r="C5" s="11"/>
      <c r="D5" s="12"/>
      <c r="E5" s="12"/>
      <c r="F5" s="12"/>
      <c r="G5" s="13"/>
      <c r="H5" s="3"/>
      <c r="I5" s="12"/>
      <c r="J5" s="12"/>
      <c r="K5" s="12"/>
      <c r="L5" s="12"/>
      <c r="M5" s="12"/>
      <c r="N5" s="12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1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spans="1:50" ht="20.25" customHeight="1" thickBot="1" x14ac:dyDescent="0.25">
      <c r="A6" s="11"/>
      <c r="B6" s="11"/>
      <c r="C6" s="11"/>
      <c r="D6" s="17" t="s">
        <v>3</v>
      </c>
      <c r="E6" s="238" t="s">
        <v>212</v>
      </c>
      <c r="F6" s="238"/>
      <c r="G6" s="13"/>
      <c r="H6" s="3" t="s">
        <v>4</v>
      </c>
      <c r="I6" s="12"/>
      <c r="J6" s="239" t="s">
        <v>213</v>
      </c>
      <c r="K6" s="240"/>
      <c r="L6" s="240"/>
      <c r="M6" s="241"/>
      <c r="N6" s="18"/>
      <c r="O6" s="19"/>
      <c r="P6" s="19"/>
      <c r="Q6" s="19"/>
      <c r="R6" s="19"/>
      <c r="S6" s="19"/>
      <c r="T6" s="14"/>
      <c r="U6" s="14"/>
      <c r="V6" s="14"/>
      <c r="W6" s="14"/>
      <c r="X6" s="14"/>
      <c r="Y6" s="14"/>
      <c r="Z6" s="11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1:50" ht="13.5" customHeight="1" thickBot="1" x14ac:dyDescent="0.25">
      <c r="A7" s="11"/>
      <c r="B7" s="11"/>
      <c r="C7" s="11"/>
      <c r="D7" s="12"/>
      <c r="E7" s="12"/>
      <c r="F7" s="12"/>
      <c r="G7" s="13"/>
      <c r="H7" s="3"/>
      <c r="I7" s="12"/>
      <c r="J7" s="242"/>
      <c r="K7" s="243"/>
      <c r="L7" s="243"/>
      <c r="M7" s="244"/>
      <c r="N7" s="18"/>
      <c r="O7" s="19"/>
      <c r="P7" s="19"/>
      <c r="Q7" s="19"/>
      <c r="R7" s="19"/>
      <c r="S7" s="19"/>
      <c r="T7" s="14"/>
      <c r="U7" s="14"/>
      <c r="V7" s="14"/>
      <c r="W7" s="14"/>
      <c r="X7" s="14"/>
      <c r="Y7" s="14"/>
      <c r="Z7" s="11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</row>
    <row r="8" spans="1:50" ht="8.25" customHeight="1" thickBot="1" x14ac:dyDescent="0.25">
      <c r="A8" s="11"/>
      <c r="B8" s="11"/>
      <c r="C8" s="11"/>
      <c r="D8" s="12"/>
      <c r="E8" s="12"/>
      <c r="F8" s="12"/>
      <c r="G8" s="13"/>
      <c r="H8" s="3"/>
      <c r="I8" s="12"/>
      <c r="J8" s="12"/>
      <c r="K8" s="12"/>
      <c r="L8" s="12"/>
      <c r="M8" s="12"/>
      <c r="N8" s="12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1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</row>
    <row r="9" spans="1:50" ht="15.75" thickBot="1" x14ac:dyDescent="0.25">
      <c r="A9" s="11"/>
      <c r="B9" s="11"/>
      <c r="C9" s="11"/>
      <c r="D9" s="12"/>
      <c r="E9" s="12"/>
      <c r="F9" s="12"/>
      <c r="G9" s="13"/>
      <c r="H9" s="3" t="s">
        <v>6</v>
      </c>
      <c r="I9" s="12"/>
      <c r="J9" s="245" t="s">
        <v>203</v>
      </c>
      <c r="K9" s="246"/>
      <c r="L9" s="246"/>
      <c r="M9" s="247"/>
      <c r="N9" s="12"/>
      <c r="O9" s="14"/>
      <c r="P9" s="19"/>
      <c r="Q9" s="14"/>
      <c r="R9" s="14"/>
      <c r="S9" s="14"/>
      <c r="T9" s="14"/>
      <c r="U9" s="14"/>
      <c r="V9" s="14"/>
      <c r="W9" s="14"/>
      <c r="X9" s="14"/>
      <c r="Y9" s="14"/>
      <c r="Z9" s="11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spans="1:50" ht="15" x14ac:dyDescent="0.2">
      <c r="A10" s="11"/>
      <c r="B10" s="11"/>
      <c r="C10" s="11"/>
      <c r="D10" s="12"/>
      <c r="E10" s="12"/>
      <c r="F10" s="12"/>
      <c r="G10" s="13"/>
      <c r="H10" s="3"/>
      <c r="I10" s="12"/>
      <c r="J10" s="12"/>
      <c r="K10" s="12"/>
      <c r="L10" s="12"/>
      <c r="M10" s="12"/>
      <c r="N10" s="12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1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</row>
    <row r="11" spans="1:50" s="21" customFormat="1" x14ac:dyDescent="0.2">
      <c r="A11" s="20"/>
      <c r="B11" s="20"/>
      <c r="C11" s="20"/>
      <c r="D11" s="15"/>
      <c r="E11" s="12"/>
      <c r="F11" s="12"/>
      <c r="G11" s="12"/>
      <c r="H11" s="13"/>
      <c r="I11" s="12"/>
      <c r="J11" s="12"/>
      <c r="K11" s="12"/>
      <c r="L11" s="12"/>
      <c r="M11" s="12"/>
      <c r="N11" s="12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1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</row>
    <row r="12" spans="1:50" ht="36" customHeight="1" thickBot="1" x14ac:dyDescent="0.25">
      <c r="A12" s="22"/>
      <c r="B12" s="22"/>
      <c r="C12" s="22"/>
      <c r="D12" s="23" t="s">
        <v>7</v>
      </c>
      <c r="E12" s="16"/>
      <c r="F12" s="12"/>
      <c r="G12" s="12"/>
      <c r="H12" s="13"/>
      <c r="I12" s="12"/>
      <c r="J12" s="12"/>
      <c r="K12" s="12"/>
      <c r="L12" s="12"/>
      <c r="M12" s="12"/>
      <c r="N12" s="12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1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</row>
    <row r="13" spans="1:50" ht="18.75" customHeight="1" thickBot="1" x14ac:dyDescent="0.25">
      <c r="A13" s="22"/>
      <c r="B13" s="22"/>
      <c r="C13" s="22"/>
      <c r="D13" s="248" t="s">
        <v>8</v>
      </c>
      <c r="E13" s="250" t="s">
        <v>9</v>
      </c>
      <c r="F13" s="24" t="s">
        <v>10</v>
      </c>
      <c r="G13" s="250" t="s">
        <v>11</v>
      </c>
      <c r="H13" s="250" t="s">
        <v>12</v>
      </c>
      <c r="I13" s="250" t="s">
        <v>13</v>
      </c>
      <c r="J13" s="252" t="s">
        <v>14</v>
      </c>
      <c r="K13" s="254" t="s">
        <v>15</v>
      </c>
      <c r="L13" s="255"/>
      <c r="M13" s="255"/>
      <c r="N13" s="256"/>
      <c r="O13" s="226" t="s">
        <v>16</v>
      </c>
      <c r="P13" s="227"/>
      <c r="Q13" s="227"/>
      <c r="R13" s="228"/>
      <c r="S13" s="226" t="s">
        <v>17</v>
      </c>
      <c r="T13" s="227"/>
      <c r="U13" s="227"/>
      <c r="V13" s="228"/>
      <c r="W13" s="229" t="s">
        <v>18</v>
      </c>
      <c r="X13" s="230"/>
      <c r="Y13" s="230"/>
      <c r="Z13" s="231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s="29" customFormat="1" ht="37.5" customHeight="1" thickBot="1" x14ac:dyDescent="0.3">
      <c r="A14" s="25"/>
      <c r="B14" s="25"/>
      <c r="C14" s="25"/>
      <c r="D14" s="249"/>
      <c r="E14" s="251"/>
      <c r="F14" s="26"/>
      <c r="G14" s="251"/>
      <c r="H14" s="251"/>
      <c r="I14" s="251"/>
      <c r="J14" s="253"/>
      <c r="K14" s="27" t="s">
        <v>19</v>
      </c>
      <c r="L14" s="27" t="s">
        <v>20</v>
      </c>
      <c r="M14" s="27" t="s">
        <v>21</v>
      </c>
      <c r="N14" s="27" t="s">
        <v>22</v>
      </c>
      <c r="O14" s="28" t="s">
        <v>23</v>
      </c>
      <c r="P14" s="28" t="s">
        <v>20</v>
      </c>
      <c r="Q14" s="28" t="s">
        <v>21</v>
      </c>
      <c r="R14" s="28" t="s">
        <v>22</v>
      </c>
      <c r="S14" s="28" t="s">
        <v>23</v>
      </c>
      <c r="T14" s="28" t="s">
        <v>20</v>
      </c>
      <c r="U14" s="28" t="s">
        <v>21</v>
      </c>
      <c r="V14" s="28" t="s">
        <v>22</v>
      </c>
      <c r="W14" s="28" t="s">
        <v>23</v>
      </c>
      <c r="X14" s="28" t="s">
        <v>20</v>
      </c>
      <c r="Y14" s="28" t="s">
        <v>21</v>
      </c>
      <c r="Z14" s="28" t="s">
        <v>22</v>
      </c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s="37" customFormat="1" ht="71.25" customHeight="1" thickBot="1" x14ac:dyDescent="0.25">
      <c r="A15" s="31"/>
      <c r="B15" s="31"/>
      <c r="C15" s="31"/>
      <c r="D15" s="32" t="s">
        <v>214</v>
      </c>
      <c r="E15" s="32" t="s">
        <v>25</v>
      </c>
      <c r="F15" s="32" t="s">
        <v>218</v>
      </c>
      <c r="G15" s="33">
        <v>1</v>
      </c>
      <c r="H15" s="34" t="s">
        <v>223</v>
      </c>
      <c r="I15" s="32" t="s">
        <v>203</v>
      </c>
      <c r="J15" s="32" t="s">
        <v>211</v>
      </c>
      <c r="K15" s="169">
        <v>1</v>
      </c>
      <c r="L15" s="169">
        <v>0</v>
      </c>
      <c r="M15" s="169">
        <v>0</v>
      </c>
      <c r="N15" s="169">
        <v>0</v>
      </c>
      <c r="O15" s="35">
        <v>1</v>
      </c>
      <c r="P15" s="35">
        <v>0</v>
      </c>
      <c r="Q15" s="35">
        <v>0</v>
      </c>
      <c r="R15" s="35">
        <v>0</v>
      </c>
      <c r="S15" s="35">
        <v>1</v>
      </c>
      <c r="T15" s="35">
        <v>1</v>
      </c>
      <c r="U15" s="35">
        <v>1</v>
      </c>
      <c r="V15" s="35">
        <v>1</v>
      </c>
      <c r="W15" s="36"/>
      <c r="X15" s="36"/>
      <c r="Y15" s="36"/>
      <c r="Z15" s="36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</row>
    <row r="16" spans="1:50" s="37" customFormat="1" ht="71.25" customHeight="1" thickBot="1" x14ac:dyDescent="0.25">
      <c r="A16" s="31"/>
      <c r="B16" s="31"/>
      <c r="C16" s="31"/>
      <c r="D16" s="32" t="s">
        <v>215</v>
      </c>
      <c r="E16" s="32" t="s">
        <v>206</v>
      </c>
      <c r="F16" s="32" t="s">
        <v>219</v>
      </c>
      <c r="G16" s="33">
        <v>4</v>
      </c>
      <c r="H16" s="34" t="s">
        <v>224</v>
      </c>
      <c r="I16" s="32" t="s">
        <v>203</v>
      </c>
      <c r="J16" s="32" t="s">
        <v>211</v>
      </c>
      <c r="K16" s="169">
        <v>1</v>
      </c>
      <c r="L16" s="169">
        <v>1</v>
      </c>
      <c r="M16" s="169">
        <v>1</v>
      </c>
      <c r="N16" s="169">
        <v>1</v>
      </c>
      <c r="O16" s="35">
        <v>1</v>
      </c>
      <c r="P16" s="35">
        <v>1</v>
      </c>
      <c r="Q16" s="35">
        <v>1</v>
      </c>
      <c r="R16" s="35">
        <v>1</v>
      </c>
      <c r="S16" s="35">
        <v>1</v>
      </c>
      <c r="T16" s="35">
        <v>2</v>
      </c>
      <c r="U16" s="35">
        <v>3</v>
      </c>
      <c r="V16" s="35">
        <v>4</v>
      </c>
      <c r="W16" s="36"/>
      <c r="X16" s="36"/>
      <c r="Y16" s="36"/>
      <c r="Z16" s="36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</row>
    <row r="17" spans="1:50" s="37" customFormat="1" ht="71.25" customHeight="1" thickBot="1" x14ac:dyDescent="0.25">
      <c r="A17" s="31"/>
      <c r="B17" s="31"/>
      <c r="C17" s="31"/>
      <c r="D17" s="32" t="s">
        <v>216</v>
      </c>
      <c r="E17" s="32" t="s">
        <v>206</v>
      </c>
      <c r="F17" s="32" t="s">
        <v>220</v>
      </c>
      <c r="G17" s="33">
        <v>12</v>
      </c>
      <c r="H17" s="34" t="s">
        <v>27</v>
      </c>
      <c r="I17" s="32" t="s">
        <v>203</v>
      </c>
      <c r="J17" s="32" t="s">
        <v>211</v>
      </c>
      <c r="K17" s="169">
        <v>3</v>
      </c>
      <c r="L17" s="169">
        <v>3</v>
      </c>
      <c r="M17" s="169">
        <v>3</v>
      </c>
      <c r="N17" s="169">
        <v>3</v>
      </c>
      <c r="O17" s="35">
        <v>2</v>
      </c>
      <c r="P17" s="35">
        <v>2</v>
      </c>
      <c r="Q17" s="35">
        <v>2</v>
      </c>
      <c r="R17" s="35">
        <v>2</v>
      </c>
      <c r="S17" s="35">
        <v>2</v>
      </c>
      <c r="T17" s="35">
        <v>4</v>
      </c>
      <c r="U17" s="35">
        <v>6</v>
      </c>
      <c r="V17" s="35">
        <v>8</v>
      </c>
      <c r="W17" s="36" t="s">
        <v>321</v>
      </c>
      <c r="X17" s="36" t="s">
        <v>322</v>
      </c>
      <c r="Y17" s="36" t="s">
        <v>322</v>
      </c>
      <c r="Z17" s="36" t="s">
        <v>322</v>
      </c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</row>
    <row r="18" spans="1:50" ht="71.25" customHeight="1" thickBot="1" x14ac:dyDescent="0.25">
      <c r="A18" s="22"/>
      <c r="B18" s="22"/>
      <c r="C18" s="22"/>
      <c r="D18" s="32" t="s">
        <v>217</v>
      </c>
      <c r="E18" s="32" t="s">
        <v>206</v>
      </c>
      <c r="F18" s="32" t="s">
        <v>221</v>
      </c>
      <c r="G18" s="33">
        <v>4</v>
      </c>
      <c r="H18" s="34" t="s">
        <v>225</v>
      </c>
      <c r="I18" s="32" t="s">
        <v>203</v>
      </c>
      <c r="J18" s="32" t="s">
        <v>211</v>
      </c>
      <c r="K18" s="169">
        <v>1</v>
      </c>
      <c r="L18" s="169">
        <v>1</v>
      </c>
      <c r="M18" s="169">
        <v>1</v>
      </c>
      <c r="N18" s="169">
        <v>1</v>
      </c>
      <c r="O18" s="35">
        <v>1</v>
      </c>
      <c r="P18" s="35">
        <v>1</v>
      </c>
      <c r="Q18" s="35">
        <v>1</v>
      </c>
      <c r="R18" s="35">
        <v>1</v>
      </c>
      <c r="S18" s="35">
        <v>1</v>
      </c>
      <c r="T18" s="35">
        <v>2</v>
      </c>
      <c r="U18" s="35">
        <v>3</v>
      </c>
      <c r="V18" s="35">
        <v>4</v>
      </c>
      <c r="W18" s="36"/>
      <c r="X18" s="36"/>
      <c r="Y18" s="36"/>
      <c r="Z18" s="36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</row>
    <row r="19" spans="1:50" ht="71.25" customHeight="1" thickBot="1" x14ac:dyDescent="0.25">
      <c r="A19" s="22"/>
      <c r="B19" s="22"/>
      <c r="C19" s="22"/>
      <c r="D19" s="32" t="s">
        <v>205</v>
      </c>
      <c r="E19" s="32" t="s">
        <v>206</v>
      </c>
      <c r="F19" s="32" t="s">
        <v>222</v>
      </c>
      <c r="G19" s="33">
        <v>4</v>
      </c>
      <c r="H19" s="34" t="s">
        <v>226</v>
      </c>
      <c r="I19" s="32" t="s">
        <v>203</v>
      </c>
      <c r="J19" s="32" t="s">
        <v>211</v>
      </c>
      <c r="K19" s="169">
        <v>1</v>
      </c>
      <c r="L19" s="169">
        <v>1</v>
      </c>
      <c r="M19" s="169">
        <v>1</v>
      </c>
      <c r="N19" s="169">
        <v>1</v>
      </c>
      <c r="O19" s="35">
        <v>1</v>
      </c>
      <c r="P19" s="35">
        <v>1</v>
      </c>
      <c r="Q19" s="35">
        <v>1</v>
      </c>
      <c r="R19" s="35">
        <v>1</v>
      </c>
      <c r="S19" s="35">
        <v>1</v>
      </c>
      <c r="T19" s="35">
        <v>2</v>
      </c>
      <c r="U19" s="35">
        <v>3</v>
      </c>
      <c r="V19" s="35">
        <v>4</v>
      </c>
      <c r="W19" s="36"/>
      <c r="X19" s="36"/>
      <c r="Y19" s="36"/>
      <c r="Z19" s="36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</row>
    <row r="20" spans="1:50" x14ac:dyDescent="0.2">
      <c r="A20" s="22"/>
      <c r="B20" s="22"/>
      <c r="C20" s="22"/>
      <c r="D20" s="11"/>
      <c r="E20" s="14"/>
      <c r="F20" s="14"/>
      <c r="G20" s="14"/>
      <c r="H20" s="39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1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</row>
    <row r="21" spans="1:50" x14ac:dyDescent="0.2">
      <c r="A21" s="22"/>
      <c r="B21" s="22"/>
      <c r="C21" s="22"/>
      <c r="D21" s="11"/>
      <c r="E21" s="14"/>
      <c r="F21" s="14"/>
      <c r="G21" s="14"/>
      <c r="H21" s="39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</row>
    <row r="22" spans="1:50" ht="20.25" x14ac:dyDescent="0.2">
      <c r="A22" s="22"/>
      <c r="B22" s="22"/>
      <c r="C22" s="22"/>
      <c r="D22" s="40" t="s">
        <v>28</v>
      </c>
      <c r="E22" s="22"/>
      <c r="F22" s="14"/>
      <c r="G22" s="14"/>
      <c r="H22" s="39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</row>
    <row r="23" spans="1:50" ht="20.25" x14ac:dyDescent="0.2">
      <c r="A23" s="22"/>
      <c r="B23" s="22"/>
      <c r="C23" s="22"/>
      <c r="D23" s="11"/>
      <c r="E23" s="40"/>
      <c r="F23" s="14"/>
      <c r="G23" s="14"/>
      <c r="H23" s="39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</row>
    <row r="24" spans="1:50" ht="20.25" x14ac:dyDescent="0.2">
      <c r="A24" s="22"/>
      <c r="B24" s="22"/>
      <c r="C24" s="22"/>
      <c r="D24" s="11"/>
      <c r="E24" s="40"/>
      <c r="F24" s="14"/>
      <c r="G24" s="232" t="s">
        <v>29</v>
      </c>
      <c r="H24" s="233"/>
      <c r="I24" s="233"/>
      <c r="J24" s="233"/>
      <c r="K24" s="234"/>
      <c r="L24" s="235" t="s">
        <v>30</v>
      </c>
      <c r="M24" s="236"/>
      <c r="N24" s="236"/>
      <c r="O24" s="236"/>
      <c r="P24" s="237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</row>
    <row r="25" spans="1:50" ht="15" x14ac:dyDescent="0.2">
      <c r="A25" s="22"/>
      <c r="B25" s="22"/>
      <c r="C25" s="22"/>
      <c r="D25" s="41" t="s">
        <v>31</v>
      </c>
      <c r="E25" s="42"/>
      <c r="F25" s="43" t="s">
        <v>32</v>
      </c>
      <c r="G25" s="44" t="s">
        <v>33</v>
      </c>
      <c r="H25" s="44" t="s">
        <v>34</v>
      </c>
      <c r="I25" s="44" t="s">
        <v>35</v>
      </c>
      <c r="J25" s="44" t="s">
        <v>36</v>
      </c>
      <c r="K25" s="45" t="s">
        <v>37</v>
      </c>
      <c r="L25" s="46" t="s">
        <v>33</v>
      </c>
      <c r="M25" s="46" t="s">
        <v>34</v>
      </c>
      <c r="N25" s="46" t="s">
        <v>35</v>
      </c>
      <c r="O25" s="46" t="s">
        <v>36</v>
      </c>
      <c r="P25" s="47" t="s">
        <v>37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</row>
    <row r="26" spans="1:50" ht="15" x14ac:dyDescent="0.2">
      <c r="A26" s="22"/>
      <c r="B26" s="22"/>
      <c r="C26" s="22"/>
      <c r="D26" s="220" t="s">
        <v>38</v>
      </c>
      <c r="E26" s="221"/>
      <c r="F26" s="48"/>
      <c r="G26" s="49"/>
      <c r="H26" s="49"/>
      <c r="I26" s="49"/>
      <c r="J26" s="49"/>
      <c r="K26" s="49"/>
      <c r="L26" s="50"/>
      <c r="M26" s="50"/>
      <c r="N26" s="50"/>
      <c r="O26" s="50"/>
      <c r="P26" s="50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</row>
    <row r="27" spans="1:50" ht="15" x14ac:dyDescent="0.2">
      <c r="A27" s="22"/>
      <c r="B27" s="22"/>
      <c r="C27" s="22"/>
      <c r="D27" s="220" t="s">
        <v>39</v>
      </c>
      <c r="E27" s="221"/>
      <c r="F27" s="51">
        <v>1</v>
      </c>
      <c r="G27" s="52"/>
      <c r="H27" s="52"/>
      <c r="I27" s="52"/>
      <c r="J27" s="52"/>
      <c r="K27" s="53"/>
      <c r="L27" s="50"/>
      <c r="M27" s="50"/>
      <c r="N27" s="50"/>
      <c r="O27" s="50"/>
      <c r="P27" s="50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</row>
    <row r="28" spans="1:50" ht="15" x14ac:dyDescent="0.2">
      <c r="A28" s="22"/>
      <c r="B28" s="22"/>
      <c r="C28" s="22"/>
      <c r="D28" s="220" t="s">
        <v>40</v>
      </c>
      <c r="E28" s="221"/>
      <c r="F28" s="48"/>
      <c r="G28" s="49"/>
      <c r="H28" s="49"/>
      <c r="I28" s="49"/>
      <c r="J28" s="49"/>
      <c r="K28" s="49"/>
      <c r="L28" s="50"/>
      <c r="M28" s="50"/>
      <c r="N28" s="50"/>
      <c r="O28" s="50"/>
      <c r="P28" s="50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</row>
    <row r="29" spans="1:50" s="21" customFormat="1" ht="15" x14ac:dyDescent="0.2">
      <c r="A29" s="20"/>
      <c r="B29" s="20"/>
      <c r="C29" s="20"/>
      <c r="D29" s="220" t="s">
        <v>41</v>
      </c>
      <c r="E29" s="221"/>
      <c r="F29" s="51">
        <v>2</v>
      </c>
      <c r="G29" s="49"/>
      <c r="H29" s="49"/>
      <c r="I29" s="49"/>
      <c r="J29" s="49"/>
      <c r="K29" s="49"/>
      <c r="L29" s="50"/>
      <c r="M29" s="50"/>
      <c r="N29" s="50"/>
      <c r="O29" s="50"/>
      <c r="P29" s="50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2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</row>
    <row r="30" spans="1:50" s="21" customFormat="1" ht="15" x14ac:dyDescent="0.2">
      <c r="A30" s="20"/>
      <c r="B30" s="20"/>
      <c r="C30" s="20"/>
      <c r="D30" s="222" t="s">
        <v>42</v>
      </c>
      <c r="E30" s="223"/>
      <c r="F30" s="48">
        <f>SUM(F26:F29)</f>
        <v>3</v>
      </c>
      <c r="G30" s="49"/>
      <c r="H30" s="49"/>
      <c r="I30" s="49"/>
      <c r="J30" s="49"/>
      <c r="K30" s="49"/>
      <c r="L30" s="50"/>
      <c r="M30" s="50"/>
      <c r="N30" s="50"/>
      <c r="O30" s="50"/>
      <c r="P30" s="50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2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</row>
    <row r="31" spans="1:50" s="21" customFormat="1" ht="15" x14ac:dyDescent="0.2">
      <c r="A31" s="11"/>
      <c r="B31" s="11"/>
      <c r="C31" s="11"/>
      <c r="D31" s="19"/>
      <c r="E31" s="54"/>
      <c r="F31" s="55"/>
      <c r="G31" s="56"/>
      <c r="H31" s="55"/>
      <c r="I31" s="55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</row>
    <row r="32" spans="1:50" s="21" customFormat="1" ht="15" x14ac:dyDescent="0.2">
      <c r="A32" s="11"/>
      <c r="B32" s="11"/>
      <c r="C32" s="11"/>
      <c r="D32" s="19"/>
      <c r="E32" s="54"/>
      <c r="F32" s="55"/>
      <c r="G32" s="56"/>
      <c r="H32" s="55"/>
      <c r="I32" s="55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</row>
    <row r="33" spans="1:134" ht="27" customHeight="1" x14ac:dyDescent="0.2">
      <c r="A33" s="11"/>
      <c r="B33" s="11"/>
      <c r="C33" s="11"/>
      <c r="D33" s="40" t="s">
        <v>43</v>
      </c>
      <c r="E33" s="14"/>
      <c r="F33" s="14"/>
      <c r="G33" s="39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</row>
    <row r="34" spans="1:134" ht="21" customHeight="1" thickBot="1" x14ac:dyDescent="0.25">
      <c r="A34" s="11"/>
      <c r="B34" s="11"/>
      <c r="C34" s="11"/>
      <c r="D34" s="5"/>
      <c r="E34" s="12"/>
      <c r="F34" s="12"/>
      <c r="G34" s="13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4"/>
      <c r="W34" s="14"/>
      <c r="X34" s="14"/>
      <c r="Y34" s="14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134" ht="26.25" customHeight="1" thickBot="1" x14ac:dyDescent="0.25">
      <c r="A35" s="11"/>
      <c r="B35" s="11"/>
      <c r="C35" s="11"/>
      <c r="D35" s="5"/>
      <c r="E35" s="3"/>
      <c r="F35" s="224" t="s">
        <v>44</v>
      </c>
      <c r="G35" s="224"/>
      <c r="H35" s="224"/>
      <c r="I35" s="224"/>
      <c r="J35" s="224"/>
      <c r="K35" s="224"/>
      <c r="L35" s="224"/>
      <c r="M35" s="224"/>
      <c r="N35" s="225" t="s">
        <v>30</v>
      </c>
      <c r="O35" s="225"/>
      <c r="P35" s="225"/>
      <c r="Q35" s="225"/>
      <c r="R35" s="225"/>
      <c r="S35" s="225"/>
      <c r="T35" s="225"/>
      <c r="U35" s="225"/>
      <c r="V35" s="14"/>
      <c r="W35" s="14"/>
      <c r="X35" s="14"/>
      <c r="Y35" s="14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</row>
    <row r="36" spans="1:134" s="66" customFormat="1" ht="45" customHeight="1" thickBot="1" x14ac:dyDescent="0.25">
      <c r="A36" s="57"/>
      <c r="B36" s="57"/>
      <c r="C36" s="57"/>
      <c r="D36" s="58"/>
      <c r="E36" s="59"/>
      <c r="F36" s="60" t="s">
        <v>45</v>
      </c>
      <c r="G36" s="60" t="s">
        <v>46</v>
      </c>
      <c r="H36" s="60" t="s">
        <v>47</v>
      </c>
      <c r="I36" s="60" t="s">
        <v>48</v>
      </c>
      <c r="J36" s="60" t="s">
        <v>49</v>
      </c>
      <c r="K36" s="60" t="s">
        <v>50</v>
      </c>
      <c r="L36" s="60" t="s">
        <v>51</v>
      </c>
      <c r="M36" s="61" t="s">
        <v>52</v>
      </c>
      <c r="N36" s="62" t="s">
        <v>45</v>
      </c>
      <c r="O36" s="62" t="s">
        <v>46</v>
      </c>
      <c r="P36" s="62" t="s">
        <v>47</v>
      </c>
      <c r="Q36" s="62" t="s">
        <v>48</v>
      </c>
      <c r="R36" s="62" t="s">
        <v>49</v>
      </c>
      <c r="S36" s="62" t="s">
        <v>50</v>
      </c>
      <c r="T36" s="62" t="s">
        <v>51</v>
      </c>
      <c r="U36" s="62" t="s">
        <v>52</v>
      </c>
      <c r="V36" s="63"/>
      <c r="W36" s="64"/>
      <c r="X36" s="64"/>
      <c r="Y36" s="64"/>
      <c r="Z36" s="57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</row>
    <row r="37" spans="1:134" ht="21.75" customHeight="1" thickBot="1" x14ac:dyDescent="0.25">
      <c r="A37" s="11"/>
      <c r="B37" s="11"/>
      <c r="C37" s="11"/>
      <c r="D37" s="211" t="s">
        <v>224</v>
      </c>
      <c r="E37" s="67" t="s">
        <v>37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4</v>
      </c>
      <c r="M37" s="69">
        <f>SUM(F37:L37)</f>
        <v>4</v>
      </c>
      <c r="N37" s="70"/>
      <c r="O37" s="70"/>
      <c r="P37" s="70"/>
      <c r="Q37" s="70"/>
      <c r="R37" s="70"/>
      <c r="S37" s="70"/>
      <c r="T37" s="70"/>
      <c r="U37" s="70"/>
      <c r="V37" s="19"/>
      <c r="W37" s="14"/>
      <c r="X37" s="14"/>
      <c r="Y37" s="14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</row>
    <row r="38" spans="1:134" ht="15.75" thickBot="1" x14ac:dyDescent="0.25">
      <c r="A38" s="11"/>
      <c r="B38" s="11"/>
      <c r="C38" s="11"/>
      <c r="D38" s="212"/>
      <c r="E38" s="71" t="s">
        <v>53</v>
      </c>
      <c r="F38" s="72">
        <f>SUMIF($C$53:$C$158,1,$F$53:$F$158)</f>
        <v>0</v>
      </c>
      <c r="G38" s="72">
        <f>SUMIF($C$53:$C$158,2,$F$53:$F$158)</f>
        <v>0</v>
      </c>
      <c r="H38" s="72">
        <f>SUMIF($C$53:$C$158,3,$F$53:$F$158)</f>
        <v>0</v>
      </c>
      <c r="I38" s="72">
        <f>SUMIF($C$53:$C$158,4,$F$53:$F$158)</f>
        <v>0</v>
      </c>
      <c r="J38" s="72">
        <f>SUMIF($C$53:$C$158,5,$F$53:$F$158)</f>
        <v>0</v>
      </c>
      <c r="K38" s="72">
        <f>SUMIF($C$53:$C$158,6,$F$53:$F$158)</f>
        <v>0</v>
      </c>
      <c r="L38" s="72">
        <f>SUMIF($C$53:$C$158,7,$F$53:$F$158)</f>
        <v>0</v>
      </c>
      <c r="M38" s="73">
        <f>SUM(F38:L38)</f>
        <v>0</v>
      </c>
      <c r="N38" s="70">
        <f>SUMIF($C$53:$C$158,1,$Q$53:$Q$158)</f>
        <v>0</v>
      </c>
      <c r="O38" s="70">
        <f>SUMIF($C$53:$C$158,2,$Q$53:$Q$158)</f>
        <v>0</v>
      </c>
      <c r="P38" s="70">
        <f>SUMIF($C$53:$C$158,3,$Q$53:$Q$158)</f>
        <v>0</v>
      </c>
      <c r="Q38" s="70">
        <f>SUMIF($C$53:$C$158,4,$Q$53:$Q$158)</f>
        <v>0</v>
      </c>
      <c r="R38" s="70">
        <f>SUMIF($C$53:$C$158,5,$Q$53:$Q$158)</f>
        <v>0</v>
      </c>
      <c r="S38" s="70">
        <f>SUMIF($C$53:$C$158,6,$Q$53:$Q$158)</f>
        <v>0</v>
      </c>
      <c r="T38" s="70">
        <f>SUMIF($C$53:$C$158,7,$Q$53:$Q$158)</f>
        <v>0</v>
      </c>
      <c r="U38" s="70">
        <f>SUM(N38:T38)</f>
        <v>0</v>
      </c>
      <c r="V38" s="14"/>
      <c r="W38" s="14"/>
      <c r="X38" s="14"/>
      <c r="Y38" s="14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</row>
    <row r="39" spans="1:134" ht="15.75" thickBot="1" x14ac:dyDescent="0.25">
      <c r="A39" s="11"/>
      <c r="B39" s="11"/>
      <c r="C39" s="11"/>
      <c r="D39" s="212"/>
      <c r="E39" s="71" t="s">
        <v>54</v>
      </c>
      <c r="F39" s="73">
        <f>SUMIF($C$53:$C$158,1,$G$53:$G$158)</f>
        <v>0</v>
      </c>
      <c r="G39" s="73">
        <f>SUMIF($C$53:$C$158,2,$G$53:$G$158)</f>
        <v>0</v>
      </c>
      <c r="H39" s="73">
        <f>SUMIF($C$53:$C$158,3,$G$53:$G$158)</f>
        <v>0</v>
      </c>
      <c r="I39" s="73">
        <f>SUMIF($C$53:$C$158,4,$G$53:$G$158)</f>
        <v>0</v>
      </c>
      <c r="J39" s="73">
        <f>SUMIF($C$53:$C$158,5,$G$53:$G$158)</f>
        <v>0</v>
      </c>
      <c r="K39" s="73">
        <f>SUMIF($C$53:$C$158,6,$G$53:$G$158)</f>
        <v>0</v>
      </c>
      <c r="L39" s="73">
        <f>SUMIF($C$53:$C$158,7,$G$53:$G$158)</f>
        <v>0</v>
      </c>
      <c r="M39" s="73">
        <f>SUM(F39:L39)</f>
        <v>0</v>
      </c>
      <c r="N39" s="70">
        <f>SUMIF($C$53:$C$158,1,$R$53:$R$158)</f>
        <v>0</v>
      </c>
      <c r="O39" s="70">
        <f>SUMIF($C$53:$C$158,2,$R$53:$R$158)</f>
        <v>0</v>
      </c>
      <c r="P39" s="70">
        <f>SUMIF($C$53:$C$158,3,$R$53:$R$158)</f>
        <v>0</v>
      </c>
      <c r="Q39" s="70">
        <f>SUMIF($C$53:$C$158,4,$R$53:$R$158)</f>
        <v>0</v>
      </c>
      <c r="R39" s="70">
        <f>SUMIF($C$53:$C$158,5,$R$53:$R$158)</f>
        <v>0</v>
      </c>
      <c r="S39" s="70">
        <f>SUMIF($C$53:$C$158,6,$R$53:$R$158)</f>
        <v>0</v>
      </c>
      <c r="T39" s="70">
        <f>SUMIF($C$53:$C$158,7,$R$53:$R$158)</f>
        <v>0</v>
      </c>
      <c r="U39" s="70">
        <f>SUM(N39:T39)</f>
        <v>0</v>
      </c>
      <c r="V39" s="14"/>
      <c r="W39" s="14"/>
      <c r="X39" s="14"/>
      <c r="Y39" s="14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</row>
    <row r="40" spans="1:134" ht="15.75" thickBot="1" x14ac:dyDescent="0.25">
      <c r="A40" s="11"/>
      <c r="B40" s="11"/>
      <c r="C40" s="11"/>
      <c r="D40" s="212"/>
      <c r="E40" s="71" t="s">
        <v>55</v>
      </c>
      <c r="F40" s="73">
        <f>SUMIF($C$53:$C$158,1,$H$53:$H$158)</f>
        <v>0</v>
      </c>
      <c r="G40" s="73">
        <f>SUMIF($C$53:$C$158,2,$H$53:$H$158)</f>
        <v>0</v>
      </c>
      <c r="H40" s="73">
        <f>SUMIF($C$53:$C$158,3,$H$53:$H$158)</f>
        <v>0</v>
      </c>
      <c r="I40" s="73">
        <f>SUMIF($C$53:$C$158,4,$H$53:$H$158)</f>
        <v>0</v>
      </c>
      <c r="J40" s="73">
        <f>SUMIF($C$53:$C$158,5,$H$53:$H$158)</f>
        <v>0</v>
      </c>
      <c r="K40" s="73">
        <f>SUMIF($C$53:$C$158,6,$H$53:$H$158)</f>
        <v>0</v>
      </c>
      <c r="L40" s="73">
        <f>SUMIF($C$53:$C$158,7,$H$53:$H$158)</f>
        <v>0</v>
      </c>
      <c r="M40" s="73">
        <f>SUM(F40:L40)</f>
        <v>0</v>
      </c>
      <c r="N40" s="70">
        <f>SUMIF($C$53:$C$158,1,$S$53:$S$158)</f>
        <v>0</v>
      </c>
      <c r="O40" s="70">
        <f>SUMIF($C$53:$C$158,2,$S$53:$S$158)</f>
        <v>0</v>
      </c>
      <c r="P40" s="70">
        <f>SUMIF($C$53:$C$158,3,$S$53:$S$158)</f>
        <v>0</v>
      </c>
      <c r="Q40" s="70">
        <f>SUMIF($C$53:$C$158,4,$S$53:$S$158)</f>
        <v>0</v>
      </c>
      <c r="R40" s="70">
        <f>SUMIF($C$53:$C$158,5,$S$53:$S$158)</f>
        <v>0</v>
      </c>
      <c r="S40" s="70">
        <f>SUMIF($C$53:$C$158,6,$S$53:$S$158)</f>
        <v>0</v>
      </c>
      <c r="T40" s="70">
        <f>SUMIF($C$53:$C$158,7,$S$53:$S$158)</f>
        <v>0</v>
      </c>
      <c r="U40" s="70">
        <f>SUM(N40:T40)</f>
        <v>0</v>
      </c>
      <c r="V40" s="14"/>
      <c r="W40" s="14"/>
      <c r="X40" s="14"/>
      <c r="Y40" s="14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</row>
    <row r="41" spans="1:134" ht="15.75" thickBot="1" x14ac:dyDescent="0.25">
      <c r="A41" s="11"/>
      <c r="B41" s="11"/>
      <c r="C41" s="11"/>
      <c r="D41" s="212"/>
      <c r="E41" s="71" t="s">
        <v>56</v>
      </c>
      <c r="F41" s="73">
        <f>SUMIF($C$53:$C$158,1,$I$53:$I$158)</f>
        <v>0</v>
      </c>
      <c r="G41" s="73">
        <f>SUMIF($C$53:$C$158,2,$I$53:$I$158)</f>
        <v>0</v>
      </c>
      <c r="H41" s="73">
        <f>SUMIF($C$53:$C$158,3,$I$53:$I$158)</f>
        <v>0</v>
      </c>
      <c r="I41" s="73">
        <f>SUMIF($C$53:$C$158,4,$I$53:$I$158)</f>
        <v>0</v>
      </c>
      <c r="J41" s="73">
        <f>SUMIF($C$53:$C$158,5,$I$53:$I$158)</f>
        <v>0</v>
      </c>
      <c r="K41" s="73">
        <f>SUMIF($C$53:$C$158,6,$I$53:$I$158)</f>
        <v>0</v>
      </c>
      <c r="L41" s="73">
        <f>SUMIF($C$53:$C$158,7,$I$53:$I$158)</f>
        <v>0</v>
      </c>
      <c r="M41" s="73">
        <f>SUM(F41:L41)</f>
        <v>0</v>
      </c>
      <c r="N41" s="70">
        <f>SUMIF($C$53:$C$158,1,$T$53:$T$158)</f>
        <v>0</v>
      </c>
      <c r="O41" s="70">
        <f>SUMIF($C$53:$C$158,2,$T$53:$T$158)</f>
        <v>0</v>
      </c>
      <c r="P41" s="70">
        <f>SUMIF($C$53:$C$158,3,$T$53:$T$158)</f>
        <v>0</v>
      </c>
      <c r="Q41" s="70">
        <f>SUMIF($C$53:$C$158,4,$T$53:$T$158)</f>
        <v>0</v>
      </c>
      <c r="R41" s="70">
        <f>SUMIF($C$53:$C$158,5,$T$53:$T$158)</f>
        <v>0</v>
      </c>
      <c r="S41" s="70">
        <f>SUMIF($C$53:$C$158,6,$T$53:$T$158)</f>
        <v>0</v>
      </c>
      <c r="T41" s="70">
        <f>SUMIF($C$53:$C$158,7,$T$53:$T$158)</f>
        <v>0</v>
      </c>
      <c r="U41" s="70">
        <f>SUM(N41:T41)</f>
        <v>0</v>
      </c>
      <c r="V41" s="14"/>
      <c r="W41" s="14"/>
      <c r="X41" s="14"/>
      <c r="Y41" s="14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</row>
    <row r="42" spans="1:134" ht="15.75" thickBot="1" x14ac:dyDescent="0.25">
      <c r="A42" s="11"/>
      <c r="B42" s="11"/>
      <c r="C42" s="11"/>
      <c r="D42" s="213"/>
      <c r="E42" s="71" t="s">
        <v>57</v>
      </c>
      <c r="F42" s="73">
        <f>SUM(F38:F41)</f>
        <v>0</v>
      </c>
      <c r="G42" s="73">
        <f t="shared" ref="G42:M42" si="0">SUM(G38:G41)</f>
        <v>0</v>
      </c>
      <c r="H42" s="73">
        <f t="shared" si="0"/>
        <v>0</v>
      </c>
      <c r="I42" s="73">
        <f t="shared" si="0"/>
        <v>0</v>
      </c>
      <c r="J42" s="73">
        <f t="shared" si="0"/>
        <v>0</v>
      </c>
      <c r="K42" s="73">
        <f t="shared" si="0"/>
        <v>0</v>
      </c>
      <c r="L42" s="73">
        <f t="shared" si="0"/>
        <v>0</v>
      </c>
      <c r="M42" s="73">
        <f t="shared" si="0"/>
        <v>0</v>
      </c>
      <c r="N42" s="70">
        <f>SUM(N38:N41)</f>
        <v>0</v>
      </c>
      <c r="O42" s="70">
        <f t="shared" ref="O42:U42" si="1">SUM(O38:O41)</f>
        <v>0</v>
      </c>
      <c r="P42" s="70">
        <f t="shared" si="1"/>
        <v>0</v>
      </c>
      <c r="Q42" s="70">
        <f t="shared" si="1"/>
        <v>0</v>
      </c>
      <c r="R42" s="70">
        <f t="shared" si="1"/>
        <v>0</v>
      </c>
      <c r="S42" s="70">
        <f t="shared" si="1"/>
        <v>0</v>
      </c>
      <c r="T42" s="70">
        <f t="shared" si="1"/>
        <v>0</v>
      </c>
      <c r="U42" s="70">
        <f t="shared" si="1"/>
        <v>0</v>
      </c>
      <c r="V42" s="14"/>
      <c r="W42" s="14"/>
      <c r="X42" s="14"/>
      <c r="Y42" s="14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</row>
    <row r="43" spans="1:134" x14ac:dyDescent="0.2">
      <c r="A43" s="11"/>
      <c r="B43" s="11"/>
      <c r="C43" s="11"/>
      <c r="D43" s="14"/>
      <c r="E43" s="14"/>
      <c r="F43" s="74"/>
      <c r="G43" s="75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14"/>
      <c r="W43" s="14"/>
      <c r="X43" s="14"/>
      <c r="Y43" s="14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</row>
    <row r="44" spans="1:134" s="21" customFormat="1" x14ac:dyDescent="0.2">
      <c r="A44" s="11"/>
      <c r="B44" s="11"/>
      <c r="C44" s="11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134" s="76" customFormat="1" ht="20.25" x14ac:dyDescent="0.2">
      <c r="A45" s="11"/>
      <c r="B45" s="11"/>
      <c r="C45" s="11"/>
      <c r="D45" s="40" t="s">
        <v>58</v>
      </c>
      <c r="E45" s="14"/>
      <c r="F45" s="74"/>
      <c r="G45" s="75"/>
      <c r="H45" s="74"/>
      <c r="I45" s="74"/>
      <c r="J45" s="74"/>
      <c r="K45" s="74"/>
      <c r="L45" s="74"/>
      <c r="M45" s="74"/>
      <c r="N45" s="74"/>
      <c r="O45" s="40" t="s">
        <v>58</v>
      </c>
      <c r="P45" s="14"/>
      <c r="Q45" s="74"/>
      <c r="R45" s="75"/>
      <c r="S45" s="74"/>
      <c r="T45" s="74"/>
      <c r="U45" s="74"/>
      <c r="V45" s="74"/>
      <c r="W45" s="74"/>
      <c r="X45" s="74"/>
      <c r="Y45" s="14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</row>
    <row r="46" spans="1:134" s="76" customFormat="1" ht="4.5" customHeight="1" thickBot="1" x14ac:dyDescent="0.25">
      <c r="A46" s="11"/>
      <c r="B46" s="11"/>
      <c r="C46" s="11"/>
      <c r="D46" s="14"/>
      <c r="E46" s="14"/>
      <c r="F46" s="14"/>
      <c r="G46" s="39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39"/>
      <c r="S46" s="14"/>
      <c r="T46" s="14"/>
      <c r="U46" s="14"/>
      <c r="V46" s="14"/>
      <c r="W46" s="14"/>
      <c r="X46" s="14"/>
      <c r="Y46" s="14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</row>
    <row r="47" spans="1:134" s="76" customFormat="1" ht="28.5" customHeight="1" thickBot="1" x14ac:dyDescent="0.25">
      <c r="A47" s="11"/>
      <c r="B47" s="11"/>
      <c r="C47" s="11"/>
      <c r="D47" s="14"/>
      <c r="E47" s="14"/>
      <c r="F47" s="214" t="s">
        <v>29</v>
      </c>
      <c r="G47" s="215"/>
      <c r="H47" s="215"/>
      <c r="I47" s="216"/>
      <c r="J47" s="217" t="s">
        <v>29</v>
      </c>
      <c r="K47" s="218"/>
      <c r="L47" s="218"/>
      <c r="M47" s="219"/>
      <c r="N47" s="14"/>
      <c r="O47" s="14"/>
      <c r="P47" s="14"/>
      <c r="Q47" s="208" t="s">
        <v>59</v>
      </c>
      <c r="R47" s="209"/>
      <c r="S47" s="209"/>
      <c r="T47" s="210"/>
      <c r="U47" s="208" t="s">
        <v>59</v>
      </c>
      <c r="V47" s="209"/>
      <c r="W47" s="209"/>
      <c r="X47" s="210"/>
      <c r="Y47" s="194"/>
      <c r="Z47" s="19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</row>
    <row r="48" spans="1:134" s="21" customFormat="1" ht="54" customHeight="1" thickBot="1" x14ac:dyDescent="0.25">
      <c r="A48" s="11"/>
      <c r="B48" s="11"/>
      <c r="C48" s="11"/>
      <c r="D48" s="202" t="s">
        <v>60</v>
      </c>
      <c r="E48" s="202"/>
      <c r="F48" s="203" t="s">
        <v>224</v>
      </c>
      <c r="G48" s="204"/>
      <c r="H48" s="204"/>
      <c r="I48" s="205"/>
      <c r="J48" s="206" t="s">
        <v>61</v>
      </c>
      <c r="K48" s="206"/>
      <c r="L48" s="206" t="str">
        <f>F48</f>
        <v>CURSO</v>
      </c>
      <c r="M48" s="206"/>
      <c r="N48" s="14"/>
      <c r="O48" s="202" t="s">
        <v>60</v>
      </c>
      <c r="P48" s="207"/>
      <c r="Q48" s="208" t="s">
        <v>224</v>
      </c>
      <c r="R48" s="209"/>
      <c r="S48" s="209"/>
      <c r="T48" s="210"/>
      <c r="U48" s="193" t="s">
        <v>62</v>
      </c>
      <c r="V48" s="193"/>
      <c r="W48" s="193" t="str">
        <f>Q48</f>
        <v>CURSO</v>
      </c>
      <c r="X48" s="193"/>
      <c r="Y48" s="194"/>
      <c r="Z48" s="19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</row>
    <row r="49" spans="1:50" s="21" customFormat="1" ht="19.5" thickBot="1" x14ac:dyDescent="0.25">
      <c r="A49" s="11"/>
      <c r="B49" s="11"/>
      <c r="C49" s="11"/>
      <c r="D49" s="196" t="s">
        <v>32</v>
      </c>
      <c r="E49" s="196"/>
      <c r="F49" s="197">
        <v>4</v>
      </c>
      <c r="G49" s="197"/>
      <c r="H49" s="197"/>
      <c r="I49" s="197"/>
      <c r="J49" s="198"/>
      <c r="K49" s="198"/>
      <c r="L49" s="198"/>
      <c r="M49" s="198"/>
      <c r="N49" s="14"/>
      <c r="O49" s="196" t="s">
        <v>32</v>
      </c>
      <c r="P49" s="196"/>
      <c r="Q49" s="199">
        <v>4</v>
      </c>
      <c r="R49" s="199"/>
      <c r="S49" s="199"/>
      <c r="T49" s="199"/>
      <c r="U49" s="199"/>
      <c r="V49" s="199"/>
      <c r="W49" s="199"/>
      <c r="X49" s="199"/>
      <c r="Y49" s="200"/>
      <c r="Z49" s="20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</row>
    <row r="50" spans="1:50" s="21" customFormat="1" ht="19.5" customHeight="1" thickBot="1" x14ac:dyDescent="0.35">
      <c r="A50" s="11"/>
      <c r="B50" s="11"/>
      <c r="C50" s="11"/>
      <c r="D50" s="190" t="s">
        <v>63</v>
      </c>
      <c r="E50" s="190" t="s">
        <v>64</v>
      </c>
      <c r="F50" s="191" t="s">
        <v>65</v>
      </c>
      <c r="G50" s="191"/>
      <c r="H50" s="191"/>
      <c r="I50" s="191"/>
      <c r="J50" s="191" t="s">
        <v>65</v>
      </c>
      <c r="K50" s="191"/>
      <c r="L50" s="191"/>
      <c r="M50" s="191"/>
      <c r="N50" s="14"/>
      <c r="O50" s="192" t="s">
        <v>63</v>
      </c>
      <c r="P50" s="192" t="s">
        <v>64</v>
      </c>
      <c r="Q50" s="183" t="s">
        <v>65</v>
      </c>
      <c r="R50" s="183"/>
      <c r="S50" s="183"/>
      <c r="T50" s="183"/>
      <c r="U50" s="183" t="s">
        <v>65</v>
      </c>
      <c r="V50" s="183"/>
      <c r="W50" s="183"/>
      <c r="X50" s="183"/>
      <c r="Y50" s="184"/>
      <c r="Z50" s="18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</row>
    <row r="51" spans="1:50" s="21" customFormat="1" ht="26.25" thickBot="1" x14ac:dyDescent="0.25">
      <c r="A51" s="11"/>
      <c r="B51" s="11"/>
      <c r="C51" s="11"/>
      <c r="D51" s="190"/>
      <c r="E51" s="190"/>
      <c r="F51" s="77" t="s">
        <v>66</v>
      </c>
      <c r="G51" s="77" t="s">
        <v>67</v>
      </c>
      <c r="H51" s="77" t="s">
        <v>68</v>
      </c>
      <c r="I51" s="77" t="s">
        <v>69</v>
      </c>
      <c r="J51" s="77" t="s">
        <v>66</v>
      </c>
      <c r="K51" s="77" t="s">
        <v>67</v>
      </c>
      <c r="L51" s="77" t="s">
        <v>68</v>
      </c>
      <c r="M51" s="77" t="s">
        <v>69</v>
      </c>
      <c r="N51" s="14"/>
      <c r="O51" s="192"/>
      <c r="P51" s="192"/>
      <c r="Q51" s="78" t="s">
        <v>66</v>
      </c>
      <c r="R51" s="78" t="s">
        <v>67</v>
      </c>
      <c r="S51" s="78" t="s">
        <v>68</v>
      </c>
      <c r="T51" s="78" t="s">
        <v>69</v>
      </c>
      <c r="U51" s="78" t="s">
        <v>66</v>
      </c>
      <c r="V51" s="78" t="s">
        <v>67</v>
      </c>
      <c r="W51" s="78" t="s">
        <v>68</v>
      </c>
      <c r="X51" s="78" t="s">
        <v>69</v>
      </c>
      <c r="Y51" s="79"/>
      <c r="Z51" s="80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</row>
    <row r="52" spans="1:50" s="21" customFormat="1" ht="30.75" thickBot="1" x14ac:dyDescent="0.3">
      <c r="A52" s="15" t="s">
        <v>70</v>
      </c>
      <c r="B52" s="81" t="s">
        <v>71</v>
      </c>
      <c r="C52" s="82" t="s">
        <v>72</v>
      </c>
      <c r="D52" s="83" t="s">
        <v>73</v>
      </c>
      <c r="E52" s="84"/>
      <c r="F52" s="170">
        <f>K16</f>
        <v>1</v>
      </c>
      <c r="G52" s="170">
        <f t="shared" ref="G52:I52" si="2">L16</f>
        <v>1</v>
      </c>
      <c r="H52" s="170">
        <f t="shared" si="2"/>
        <v>1</v>
      </c>
      <c r="I52" s="170">
        <f t="shared" si="2"/>
        <v>1</v>
      </c>
      <c r="J52" s="86"/>
      <c r="K52" s="87"/>
      <c r="L52" s="88"/>
      <c r="M52" s="86"/>
      <c r="N52" s="14"/>
      <c r="O52" s="186" t="s">
        <v>73</v>
      </c>
      <c r="P52" s="187"/>
      <c r="Q52" s="89">
        <f>O16</f>
        <v>1</v>
      </c>
      <c r="R52" s="89">
        <f t="shared" ref="R52:T52" si="3">P16</f>
        <v>1</v>
      </c>
      <c r="S52" s="89">
        <f t="shared" si="3"/>
        <v>1</v>
      </c>
      <c r="T52" s="89">
        <f t="shared" si="3"/>
        <v>1</v>
      </c>
      <c r="U52" s="90">
        <v>0</v>
      </c>
      <c r="V52" s="91">
        <v>0</v>
      </c>
      <c r="W52" s="92">
        <v>0</v>
      </c>
      <c r="X52" s="90">
        <v>0</v>
      </c>
      <c r="Y52" s="93"/>
      <c r="Z52" s="94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</row>
    <row r="53" spans="1:50" s="21" customFormat="1" ht="15" thickBot="1" x14ac:dyDescent="0.25">
      <c r="A53" s="15">
        <v>2</v>
      </c>
      <c r="B53" s="95">
        <v>1</v>
      </c>
      <c r="C53" s="15">
        <v>2</v>
      </c>
      <c r="D53" s="96">
        <v>1</v>
      </c>
      <c r="E53" s="97" t="s">
        <v>74</v>
      </c>
      <c r="F53" s="98"/>
      <c r="G53" s="98"/>
      <c r="H53" s="98"/>
      <c r="I53" s="98"/>
      <c r="J53" s="98"/>
      <c r="K53" s="98"/>
      <c r="L53" s="98"/>
      <c r="M53" s="98"/>
      <c r="N53" s="14"/>
      <c r="O53" s="96">
        <v>1</v>
      </c>
      <c r="P53" s="96" t="s">
        <v>74</v>
      </c>
      <c r="Q53" s="100"/>
      <c r="R53" s="99"/>
      <c r="S53" s="99"/>
      <c r="T53" s="100"/>
      <c r="U53" s="99"/>
      <c r="V53" s="99"/>
      <c r="W53" s="99"/>
      <c r="X53" s="100"/>
      <c r="Y53" s="101"/>
      <c r="Z53" s="102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</row>
    <row r="54" spans="1:50" s="21" customFormat="1" ht="15" thickBot="1" x14ac:dyDescent="0.25">
      <c r="A54" s="15">
        <v>2</v>
      </c>
      <c r="B54" s="95">
        <v>1</v>
      </c>
      <c r="C54" s="15">
        <v>2</v>
      </c>
      <c r="D54" s="96">
        <v>2</v>
      </c>
      <c r="E54" s="97" t="s">
        <v>75</v>
      </c>
      <c r="F54" s="98"/>
      <c r="G54" s="98"/>
      <c r="H54" s="98"/>
      <c r="I54" s="98"/>
      <c r="J54" s="98"/>
      <c r="K54" s="98"/>
      <c r="L54" s="98"/>
      <c r="M54" s="98"/>
      <c r="N54" s="14"/>
      <c r="O54" s="96">
        <v>2</v>
      </c>
      <c r="P54" s="96" t="s">
        <v>75</v>
      </c>
      <c r="Q54" s="100"/>
      <c r="R54" s="99"/>
      <c r="S54" s="99"/>
      <c r="T54" s="100"/>
      <c r="U54" s="99"/>
      <c r="V54" s="99"/>
      <c r="W54" s="99"/>
      <c r="X54" s="100"/>
      <c r="Y54" s="101"/>
      <c r="Z54" s="102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</row>
    <row r="55" spans="1:50" s="21" customFormat="1" ht="15" thickBot="1" x14ac:dyDescent="0.25">
      <c r="A55" s="15">
        <v>7</v>
      </c>
      <c r="B55" s="95">
        <v>3</v>
      </c>
      <c r="C55" s="15">
        <v>7</v>
      </c>
      <c r="D55" s="96">
        <v>3</v>
      </c>
      <c r="E55" s="96" t="s">
        <v>76</v>
      </c>
      <c r="F55" s="98"/>
      <c r="G55" s="98"/>
      <c r="H55" s="98"/>
      <c r="I55" s="98"/>
      <c r="J55" s="98"/>
      <c r="K55" s="98"/>
      <c r="L55" s="98"/>
      <c r="M55" s="98"/>
      <c r="N55" s="14"/>
      <c r="O55" s="96">
        <v>3</v>
      </c>
      <c r="P55" s="96" t="s">
        <v>76</v>
      </c>
      <c r="Q55" s="100"/>
      <c r="R55" s="99"/>
      <c r="S55" s="99"/>
      <c r="T55" s="100"/>
      <c r="U55" s="99"/>
      <c r="V55" s="99"/>
      <c r="W55" s="99"/>
      <c r="X55" s="100"/>
      <c r="Y55" s="101"/>
      <c r="Z55" s="102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</row>
    <row r="56" spans="1:50" s="21" customFormat="1" ht="15" thickBot="1" x14ac:dyDescent="0.25">
      <c r="A56" s="15">
        <v>2</v>
      </c>
      <c r="B56" s="95">
        <v>1</v>
      </c>
      <c r="C56" s="15">
        <v>2</v>
      </c>
      <c r="D56" s="96">
        <v>4</v>
      </c>
      <c r="E56" s="97" t="s">
        <v>77</v>
      </c>
      <c r="F56" s="98"/>
      <c r="G56" s="98"/>
      <c r="H56" s="98"/>
      <c r="I56" s="98"/>
      <c r="J56" s="98"/>
      <c r="K56" s="98"/>
      <c r="L56" s="98"/>
      <c r="M56" s="98"/>
      <c r="N56" s="14"/>
      <c r="O56" s="96">
        <v>4</v>
      </c>
      <c r="P56" s="96" t="s">
        <v>77</v>
      </c>
      <c r="Q56" s="100"/>
      <c r="R56" s="99"/>
      <c r="S56" s="99"/>
      <c r="T56" s="100"/>
      <c r="U56" s="99"/>
      <c r="V56" s="99"/>
      <c r="W56" s="99"/>
      <c r="X56" s="100"/>
      <c r="Y56" s="101"/>
      <c r="Z56" s="102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</row>
    <row r="57" spans="1:50" s="21" customFormat="1" ht="15" thickBot="1" x14ac:dyDescent="0.25">
      <c r="A57" s="15">
        <v>4</v>
      </c>
      <c r="B57" s="95">
        <v>1</v>
      </c>
      <c r="C57" s="15">
        <v>4</v>
      </c>
      <c r="D57" s="96">
        <v>5</v>
      </c>
      <c r="E57" s="96" t="s">
        <v>78</v>
      </c>
      <c r="F57" s="98"/>
      <c r="G57" s="98"/>
      <c r="H57" s="98"/>
      <c r="I57" s="98"/>
      <c r="J57" s="98"/>
      <c r="K57" s="98"/>
      <c r="L57" s="98"/>
      <c r="M57" s="98"/>
      <c r="N57" s="14"/>
      <c r="O57" s="96">
        <v>5</v>
      </c>
      <c r="P57" s="96" t="s">
        <v>78</v>
      </c>
      <c r="Q57" s="100"/>
      <c r="R57" s="99"/>
      <c r="S57" s="99"/>
      <c r="T57" s="100"/>
      <c r="U57" s="99"/>
      <c r="V57" s="99"/>
      <c r="W57" s="99"/>
      <c r="X57" s="100"/>
      <c r="Y57" s="101"/>
      <c r="Z57" s="102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</row>
    <row r="58" spans="1:50" s="21" customFormat="1" ht="15" thickBot="1" x14ac:dyDescent="0.25">
      <c r="A58" s="15">
        <v>5</v>
      </c>
      <c r="B58" s="95">
        <v>2</v>
      </c>
      <c r="C58" s="15">
        <v>5</v>
      </c>
      <c r="D58" s="96">
        <v>6</v>
      </c>
      <c r="E58" s="96" t="s">
        <v>79</v>
      </c>
      <c r="F58" s="98"/>
      <c r="G58" s="98"/>
      <c r="H58" s="98"/>
      <c r="I58" s="98"/>
      <c r="J58" s="98"/>
      <c r="K58" s="98"/>
      <c r="L58" s="98"/>
      <c r="M58" s="98"/>
      <c r="N58" s="14"/>
      <c r="O58" s="96">
        <v>6</v>
      </c>
      <c r="P58" s="96" t="s">
        <v>79</v>
      </c>
      <c r="Q58" s="100"/>
      <c r="R58" s="99"/>
      <c r="S58" s="99"/>
      <c r="T58" s="100"/>
      <c r="U58" s="99"/>
      <c r="V58" s="99"/>
      <c r="W58" s="99"/>
      <c r="X58" s="100"/>
      <c r="Y58" s="101"/>
      <c r="Z58" s="102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</row>
    <row r="59" spans="1:50" s="21" customFormat="1" ht="15" thickBot="1" x14ac:dyDescent="0.25">
      <c r="A59" s="15">
        <v>4</v>
      </c>
      <c r="B59" s="95">
        <v>1</v>
      </c>
      <c r="C59" s="15">
        <v>4</v>
      </c>
      <c r="D59" s="96">
        <v>7</v>
      </c>
      <c r="E59" s="96" t="s">
        <v>80</v>
      </c>
      <c r="F59" s="98"/>
      <c r="G59" s="98"/>
      <c r="H59" s="98"/>
      <c r="I59" s="98"/>
      <c r="J59" s="98"/>
      <c r="K59" s="98"/>
      <c r="L59" s="98"/>
      <c r="M59" s="98"/>
      <c r="N59" s="14"/>
      <c r="O59" s="96">
        <v>7</v>
      </c>
      <c r="P59" s="96" t="s">
        <v>80</v>
      </c>
      <c r="Q59" s="100"/>
      <c r="R59" s="99"/>
      <c r="S59" s="99"/>
      <c r="T59" s="100"/>
      <c r="U59" s="99"/>
      <c r="V59" s="99"/>
      <c r="W59" s="99"/>
      <c r="X59" s="100"/>
      <c r="Y59" s="101"/>
      <c r="Z59" s="102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</row>
    <row r="60" spans="1:50" s="21" customFormat="1" ht="15" thickBot="1" x14ac:dyDescent="0.25">
      <c r="A60" s="15">
        <v>5</v>
      </c>
      <c r="B60" s="95">
        <v>2</v>
      </c>
      <c r="C60" s="15">
        <v>5</v>
      </c>
      <c r="D60" s="96">
        <v>8</v>
      </c>
      <c r="E60" s="96" t="s">
        <v>81</v>
      </c>
      <c r="F60" s="98"/>
      <c r="G60" s="98"/>
      <c r="H60" s="98"/>
      <c r="I60" s="98"/>
      <c r="J60" s="98"/>
      <c r="K60" s="98"/>
      <c r="L60" s="98"/>
      <c r="M60" s="98"/>
      <c r="N60" s="14"/>
      <c r="O60" s="96">
        <v>8</v>
      </c>
      <c r="P60" s="96" t="s">
        <v>81</v>
      </c>
      <c r="Q60" s="100"/>
      <c r="R60" s="99"/>
      <c r="S60" s="99"/>
      <c r="T60" s="100"/>
      <c r="U60" s="99"/>
      <c r="V60" s="99"/>
      <c r="W60" s="99"/>
      <c r="X60" s="100"/>
      <c r="Y60" s="101"/>
      <c r="Z60" s="102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s="21" customFormat="1" ht="15" thickBot="1" x14ac:dyDescent="0.25">
      <c r="A61" s="15">
        <v>4</v>
      </c>
      <c r="B61" s="95">
        <v>1</v>
      </c>
      <c r="C61" s="15">
        <v>4</v>
      </c>
      <c r="D61" s="96">
        <v>9</v>
      </c>
      <c r="E61" s="96" t="s">
        <v>82</v>
      </c>
      <c r="F61" s="98"/>
      <c r="G61" s="98"/>
      <c r="H61" s="98"/>
      <c r="I61" s="98"/>
      <c r="J61" s="98"/>
      <c r="K61" s="98"/>
      <c r="L61" s="98"/>
      <c r="M61" s="98"/>
      <c r="N61" s="14"/>
      <c r="O61" s="96">
        <v>9</v>
      </c>
      <c r="P61" s="96" t="s">
        <v>82</v>
      </c>
      <c r="Q61" s="100"/>
      <c r="R61" s="99"/>
      <c r="S61" s="99"/>
      <c r="T61" s="100"/>
      <c r="U61" s="99"/>
      <c r="V61" s="99"/>
      <c r="W61" s="99"/>
      <c r="X61" s="100"/>
      <c r="Y61" s="101"/>
      <c r="Z61" s="102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s="21" customFormat="1" ht="15" thickBot="1" x14ac:dyDescent="0.25">
      <c r="A62" s="15">
        <v>6</v>
      </c>
      <c r="B62" s="95">
        <v>3</v>
      </c>
      <c r="C62" s="15">
        <v>6</v>
      </c>
      <c r="D62" s="96">
        <v>10</v>
      </c>
      <c r="E62" s="96" t="s">
        <v>83</v>
      </c>
      <c r="F62" s="98"/>
      <c r="G62" s="98"/>
      <c r="H62" s="98"/>
      <c r="I62" s="98"/>
      <c r="J62" s="98"/>
      <c r="K62" s="98"/>
      <c r="L62" s="98"/>
      <c r="M62" s="98"/>
      <c r="N62" s="14"/>
      <c r="O62" s="96">
        <v>10</v>
      </c>
      <c r="P62" s="96" t="s">
        <v>83</v>
      </c>
      <c r="Q62" s="100"/>
      <c r="R62" s="99"/>
      <c r="S62" s="99"/>
      <c r="T62" s="100"/>
      <c r="U62" s="99"/>
      <c r="V62" s="99"/>
      <c r="W62" s="99"/>
      <c r="X62" s="100"/>
      <c r="Y62" s="101"/>
      <c r="Z62" s="102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s="21" customFormat="1" ht="15" thickBot="1" x14ac:dyDescent="0.25">
      <c r="A63" s="15">
        <v>1</v>
      </c>
      <c r="B63" s="95">
        <v>1</v>
      </c>
      <c r="C63" s="15">
        <v>1</v>
      </c>
      <c r="D63" s="96">
        <v>11</v>
      </c>
      <c r="E63" s="96" t="s">
        <v>84</v>
      </c>
      <c r="F63" s="98"/>
      <c r="G63" s="98"/>
      <c r="H63" s="98"/>
      <c r="I63" s="98"/>
      <c r="J63" s="98"/>
      <c r="K63" s="98"/>
      <c r="L63" s="98"/>
      <c r="M63" s="98"/>
      <c r="N63" s="14"/>
      <c r="O63" s="96">
        <v>11</v>
      </c>
      <c r="P63" s="96" t="s">
        <v>84</v>
      </c>
      <c r="Q63" s="100"/>
      <c r="R63" s="99"/>
      <c r="S63" s="99"/>
      <c r="T63" s="100"/>
      <c r="U63" s="99"/>
      <c r="V63" s="99"/>
      <c r="W63" s="99"/>
      <c r="X63" s="100"/>
      <c r="Y63" s="101"/>
      <c r="Z63" s="102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s="21" customFormat="1" ht="15" thickBot="1" x14ac:dyDescent="0.25">
      <c r="A64" s="15">
        <v>5</v>
      </c>
      <c r="B64" s="95">
        <v>2</v>
      </c>
      <c r="C64" s="15">
        <v>5</v>
      </c>
      <c r="D64" s="96">
        <v>12</v>
      </c>
      <c r="E64" s="96" t="s">
        <v>85</v>
      </c>
      <c r="F64" s="98"/>
      <c r="G64" s="98"/>
      <c r="H64" s="98"/>
      <c r="I64" s="98"/>
      <c r="J64" s="98"/>
      <c r="K64" s="98"/>
      <c r="L64" s="98"/>
      <c r="M64" s="98"/>
      <c r="N64" s="14"/>
      <c r="O64" s="96">
        <v>12</v>
      </c>
      <c r="P64" s="96" t="s">
        <v>85</v>
      </c>
      <c r="Q64" s="100"/>
      <c r="R64" s="99"/>
      <c r="S64" s="99"/>
      <c r="T64" s="100"/>
      <c r="U64" s="99"/>
      <c r="V64" s="99"/>
      <c r="W64" s="99"/>
      <c r="X64" s="100"/>
      <c r="Y64" s="101"/>
      <c r="Z64" s="102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s="21" customFormat="1" ht="15" thickBot="1" x14ac:dyDescent="0.25">
      <c r="A65" s="15">
        <v>2</v>
      </c>
      <c r="B65" s="95">
        <v>1</v>
      </c>
      <c r="C65" s="15">
        <v>2</v>
      </c>
      <c r="D65" s="96">
        <v>13</v>
      </c>
      <c r="E65" s="97" t="s">
        <v>86</v>
      </c>
      <c r="F65" s="98"/>
      <c r="G65" s="98"/>
      <c r="H65" s="98"/>
      <c r="I65" s="98"/>
      <c r="J65" s="98"/>
      <c r="K65" s="98"/>
      <c r="L65" s="98"/>
      <c r="M65" s="98"/>
      <c r="N65" s="14"/>
      <c r="O65" s="96">
        <v>13</v>
      </c>
      <c r="P65" s="96" t="s">
        <v>86</v>
      </c>
      <c r="Q65" s="100"/>
      <c r="R65" s="99"/>
      <c r="S65" s="99"/>
      <c r="T65" s="100"/>
      <c r="U65" s="99"/>
      <c r="V65" s="99"/>
      <c r="W65" s="99"/>
      <c r="X65" s="100"/>
      <c r="Y65" s="101"/>
      <c r="Z65" s="102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s="21" customFormat="1" ht="15" thickBot="1" x14ac:dyDescent="0.25">
      <c r="A66" s="15">
        <v>6</v>
      </c>
      <c r="B66" s="95">
        <v>2</v>
      </c>
      <c r="C66" s="15">
        <v>6</v>
      </c>
      <c r="D66" s="96">
        <v>14</v>
      </c>
      <c r="E66" s="96" t="s">
        <v>87</v>
      </c>
      <c r="F66" s="98"/>
      <c r="G66" s="98"/>
      <c r="H66" s="98"/>
      <c r="I66" s="98"/>
      <c r="J66" s="98"/>
      <c r="K66" s="98"/>
      <c r="L66" s="98"/>
      <c r="M66" s="98"/>
      <c r="N66" s="14"/>
      <c r="O66" s="96">
        <v>14</v>
      </c>
      <c r="P66" s="96" t="s">
        <v>87</v>
      </c>
      <c r="Q66" s="100"/>
      <c r="R66" s="99"/>
      <c r="S66" s="99"/>
      <c r="T66" s="100"/>
      <c r="U66" s="99"/>
      <c r="V66" s="99"/>
      <c r="W66" s="99"/>
      <c r="X66" s="100"/>
      <c r="Y66" s="101"/>
      <c r="Z66" s="102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s="21" customFormat="1" ht="15" thickBot="1" x14ac:dyDescent="0.25">
      <c r="A67" s="15">
        <v>3</v>
      </c>
      <c r="B67" s="95">
        <v>1</v>
      </c>
      <c r="C67" s="15">
        <v>2</v>
      </c>
      <c r="D67" s="96">
        <v>15</v>
      </c>
      <c r="E67" s="97" t="s">
        <v>88</v>
      </c>
      <c r="F67" s="98"/>
      <c r="G67" s="98"/>
      <c r="H67" s="98"/>
      <c r="I67" s="98"/>
      <c r="J67" s="98"/>
      <c r="K67" s="98"/>
      <c r="L67" s="98"/>
      <c r="M67" s="98"/>
      <c r="N67" s="14"/>
      <c r="O67" s="96">
        <v>15</v>
      </c>
      <c r="P67" s="96" t="s">
        <v>88</v>
      </c>
      <c r="Q67" s="100"/>
      <c r="R67" s="99"/>
      <c r="S67" s="99"/>
      <c r="T67" s="100"/>
      <c r="U67" s="99"/>
      <c r="V67" s="99"/>
      <c r="W67" s="99"/>
      <c r="X67" s="100"/>
      <c r="Y67" s="101"/>
      <c r="Z67" s="102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s="21" customFormat="1" ht="15" thickBot="1" x14ac:dyDescent="0.25">
      <c r="A68" s="15">
        <v>6</v>
      </c>
      <c r="B68" s="95">
        <v>3</v>
      </c>
      <c r="C68" s="15">
        <v>7</v>
      </c>
      <c r="D68" s="96">
        <v>16</v>
      </c>
      <c r="E68" s="96" t="s">
        <v>89</v>
      </c>
      <c r="F68" s="98"/>
      <c r="G68" s="98"/>
      <c r="H68" s="98"/>
      <c r="I68" s="98"/>
      <c r="J68" s="98"/>
      <c r="K68" s="98"/>
      <c r="L68" s="98"/>
      <c r="M68" s="98"/>
      <c r="N68" s="14"/>
      <c r="O68" s="96">
        <v>16</v>
      </c>
      <c r="P68" s="96" t="s">
        <v>89</v>
      </c>
      <c r="Q68" s="100"/>
      <c r="R68" s="99"/>
      <c r="S68" s="99"/>
      <c r="T68" s="100"/>
      <c r="U68" s="99"/>
      <c r="V68" s="99"/>
      <c r="W68" s="99"/>
      <c r="X68" s="100"/>
      <c r="Y68" s="101"/>
      <c r="Z68" s="102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s="21" customFormat="1" ht="15" thickBot="1" x14ac:dyDescent="0.25">
      <c r="A69" s="15">
        <v>6</v>
      </c>
      <c r="B69" s="95">
        <v>2</v>
      </c>
      <c r="C69" s="15">
        <v>6</v>
      </c>
      <c r="D69" s="96">
        <v>17</v>
      </c>
      <c r="E69" s="96" t="s">
        <v>90</v>
      </c>
      <c r="F69" s="98"/>
      <c r="G69" s="98"/>
      <c r="H69" s="98"/>
      <c r="I69" s="98"/>
      <c r="J69" s="103"/>
      <c r="K69" s="98"/>
      <c r="L69" s="98"/>
      <c r="M69" s="98"/>
      <c r="N69" s="14"/>
      <c r="O69" s="96">
        <v>17</v>
      </c>
      <c r="P69" s="96" t="s">
        <v>90</v>
      </c>
      <c r="Q69" s="100"/>
      <c r="R69" s="99"/>
      <c r="S69" s="99"/>
      <c r="T69" s="100"/>
      <c r="U69" s="99"/>
      <c r="V69" s="99"/>
      <c r="W69" s="99"/>
      <c r="X69" s="100"/>
      <c r="Y69" s="101"/>
      <c r="Z69" s="102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50" s="21" customFormat="1" ht="15" thickBot="1" x14ac:dyDescent="0.25">
      <c r="A70" s="15">
        <v>7</v>
      </c>
      <c r="B70" s="95">
        <v>3</v>
      </c>
      <c r="C70" s="15">
        <v>7</v>
      </c>
      <c r="D70" s="96">
        <v>18</v>
      </c>
      <c r="E70" s="96" t="s">
        <v>91</v>
      </c>
      <c r="F70" s="98"/>
      <c r="G70" s="98"/>
      <c r="H70" s="98"/>
      <c r="I70" s="98"/>
      <c r="J70" s="98"/>
      <c r="K70" s="98"/>
      <c r="L70" s="98"/>
      <c r="M70" s="98"/>
      <c r="N70" s="14"/>
      <c r="O70" s="96">
        <v>18</v>
      </c>
      <c r="P70" s="96" t="s">
        <v>91</v>
      </c>
      <c r="Q70" s="100"/>
      <c r="R70" s="99"/>
      <c r="S70" s="99"/>
      <c r="T70" s="100"/>
      <c r="U70" s="99"/>
      <c r="V70" s="99"/>
      <c r="W70" s="99"/>
      <c r="X70" s="100"/>
      <c r="Y70" s="101"/>
      <c r="Z70" s="102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</row>
    <row r="71" spans="1:50" s="21" customFormat="1" ht="15" thickBot="1" x14ac:dyDescent="0.25">
      <c r="A71" s="15">
        <v>6</v>
      </c>
      <c r="B71" s="95">
        <v>2</v>
      </c>
      <c r="C71" s="15">
        <v>6</v>
      </c>
      <c r="D71" s="96">
        <v>19</v>
      </c>
      <c r="E71" s="96" t="s">
        <v>92</v>
      </c>
      <c r="F71" s="98"/>
      <c r="G71" s="98"/>
      <c r="H71" s="98"/>
      <c r="I71" s="98"/>
      <c r="J71" s="98"/>
      <c r="K71" s="98"/>
      <c r="L71" s="98"/>
      <c r="M71" s="98"/>
      <c r="N71" s="14"/>
      <c r="O71" s="96">
        <v>19</v>
      </c>
      <c r="P71" s="96" t="s">
        <v>92</v>
      </c>
      <c r="Q71" s="100"/>
      <c r="R71" s="99"/>
      <c r="S71" s="99"/>
      <c r="T71" s="100"/>
      <c r="U71" s="99"/>
      <c r="V71" s="99"/>
      <c r="W71" s="99"/>
      <c r="X71" s="100"/>
      <c r="Y71" s="101"/>
      <c r="Z71" s="102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</row>
    <row r="72" spans="1:50" s="21" customFormat="1" ht="15" thickBot="1" x14ac:dyDescent="0.25">
      <c r="A72" s="15">
        <v>2</v>
      </c>
      <c r="B72" s="95">
        <v>1</v>
      </c>
      <c r="C72" s="15">
        <v>2</v>
      </c>
      <c r="D72" s="96">
        <v>20</v>
      </c>
      <c r="E72" s="97" t="s">
        <v>93</v>
      </c>
      <c r="F72" s="98"/>
      <c r="G72" s="98"/>
      <c r="H72" s="98"/>
      <c r="I72" s="98"/>
      <c r="J72" s="98"/>
      <c r="K72" s="98"/>
      <c r="L72" s="98"/>
      <c r="M72" s="98"/>
      <c r="N72" s="14"/>
      <c r="O72" s="96">
        <v>20</v>
      </c>
      <c r="P72" s="96" t="s">
        <v>93</v>
      </c>
      <c r="Q72" s="100"/>
      <c r="R72" s="99"/>
      <c r="S72" s="99"/>
      <c r="T72" s="100"/>
      <c r="U72" s="99"/>
      <c r="V72" s="99"/>
      <c r="W72" s="99"/>
      <c r="X72" s="100"/>
      <c r="Y72" s="101"/>
      <c r="Z72" s="102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</row>
    <row r="73" spans="1:50" s="21" customFormat="1" ht="15" thickBot="1" x14ac:dyDescent="0.25">
      <c r="A73" s="15">
        <v>6</v>
      </c>
      <c r="B73" s="95">
        <v>2</v>
      </c>
      <c r="C73" s="15">
        <v>6</v>
      </c>
      <c r="D73" s="96">
        <v>21</v>
      </c>
      <c r="E73" s="96" t="s">
        <v>94</v>
      </c>
      <c r="F73" s="98"/>
      <c r="G73" s="98"/>
      <c r="H73" s="98"/>
      <c r="I73" s="98"/>
      <c r="J73" s="98"/>
      <c r="K73" s="98"/>
      <c r="L73" s="98"/>
      <c r="M73" s="98"/>
      <c r="N73" s="14"/>
      <c r="O73" s="96">
        <v>21</v>
      </c>
      <c r="P73" s="96" t="s">
        <v>94</v>
      </c>
      <c r="Q73" s="100"/>
      <c r="R73" s="99"/>
      <c r="S73" s="99"/>
      <c r="T73" s="100"/>
      <c r="U73" s="99"/>
      <c r="V73" s="99"/>
      <c r="W73" s="99"/>
      <c r="X73" s="100"/>
      <c r="Y73" s="101"/>
      <c r="Z73" s="102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</row>
    <row r="74" spans="1:50" s="21" customFormat="1" ht="15" thickBot="1" x14ac:dyDescent="0.25">
      <c r="A74" s="15">
        <v>6</v>
      </c>
      <c r="B74" s="95">
        <v>2</v>
      </c>
      <c r="C74" s="15">
        <v>6</v>
      </c>
      <c r="D74" s="96">
        <v>22</v>
      </c>
      <c r="E74" s="96" t="s">
        <v>95</v>
      </c>
      <c r="F74" s="98"/>
      <c r="G74" s="98"/>
      <c r="H74" s="98"/>
      <c r="I74" s="98"/>
      <c r="J74" s="98"/>
      <c r="K74" s="98"/>
      <c r="L74" s="98"/>
      <c r="M74" s="98"/>
      <c r="N74" s="14"/>
      <c r="O74" s="96">
        <v>22</v>
      </c>
      <c r="P74" s="96" t="s">
        <v>95</v>
      </c>
      <c r="Q74" s="100"/>
      <c r="R74" s="99"/>
      <c r="S74" s="99"/>
      <c r="T74" s="100"/>
      <c r="U74" s="99"/>
      <c r="V74" s="99"/>
      <c r="W74" s="99"/>
      <c r="X74" s="100"/>
      <c r="Y74" s="101"/>
      <c r="Z74" s="102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s="21" customFormat="1" ht="15" thickBot="1" x14ac:dyDescent="0.25">
      <c r="A75" s="15">
        <v>1</v>
      </c>
      <c r="B75" s="95">
        <v>1</v>
      </c>
      <c r="C75" s="15">
        <v>1</v>
      </c>
      <c r="D75" s="96">
        <v>23</v>
      </c>
      <c r="E75" s="96" t="s">
        <v>96</v>
      </c>
      <c r="F75" s="98"/>
      <c r="G75" s="98"/>
      <c r="H75" s="98"/>
      <c r="I75" s="98"/>
      <c r="J75" s="98"/>
      <c r="K75" s="98"/>
      <c r="L75" s="98"/>
      <c r="M75" s="98"/>
      <c r="N75" s="14"/>
      <c r="O75" s="96">
        <v>23</v>
      </c>
      <c r="P75" s="96" t="s">
        <v>96</v>
      </c>
      <c r="Q75" s="100"/>
      <c r="R75" s="99"/>
      <c r="S75" s="99"/>
      <c r="T75" s="100"/>
      <c r="U75" s="99"/>
      <c r="V75" s="99"/>
      <c r="W75" s="99"/>
      <c r="X75" s="100"/>
      <c r="Y75" s="101"/>
      <c r="Z75" s="102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50" s="21" customFormat="1" ht="15" thickBot="1" x14ac:dyDescent="0.25">
      <c r="A76" s="15">
        <v>7</v>
      </c>
      <c r="B76" s="95">
        <v>3</v>
      </c>
      <c r="C76" s="15">
        <v>7</v>
      </c>
      <c r="D76" s="96">
        <v>24</v>
      </c>
      <c r="E76" s="96" t="s">
        <v>97</v>
      </c>
      <c r="F76" s="98"/>
      <c r="G76" s="98"/>
      <c r="H76" s="98"/>
      <c r="I76" s="98"/>
      <c r="J76" s="98"/>
      <c r="K76" s="98"/>
      <c r="L76" s="98"/>
      <c r="M76" s="98"/>
      <c r="N76" s="14"/>
      <c r="O76" s="96">
        <v>24</v>
      </c>
      <c r="P76" s="96" t="s">
        <v>97</v>
      </c>
      <c r="Q76" s="100"/>
      <c r="R76" s="99"/>
      <c r="S76" s="99"/>
      <c r="T76" s="100"/>
      <c r="U76" s="99"/>
      <c r="V76" s="99"/>
      <c r="W76" s="99"/>
      <c r="X76" s="100"/>
      <c r="Y76" s="101"/>
      <c r="Z76" s="102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</row>
    <row r="77" spans="1:50" s="21" customFormat="1" ht="15" thickBot="1" x14ac:dyDescent="0.25">
      <c r="A77" s="15">
        <v>7</v>
      </c>
      <c r="B77" s="95">
        <v>3</v>
      </c>
      <c r="C77" s="15">
        <v>7</v>
      </c>
      <c r="D77" s="96">
        <v>25</v>
      </c>
      <c r="E77" s="96" t="s">
        <v>98</v>
      </c>
      <c r="F77" s="98"/>
      <c r="G77" s="98"/>
      <c r="H77" s="98"/>
      <c r="I77" s="98"/>
      <c r="J77" s="98"/>
      <c r="K77" s="98"/>
      <c r="L77" s="98"/>
      <c r="M77" s="98"/>
      <c r="N77" s="14"/>
      <c r="O77" s="96">
        <v>25</v>
      </c>
      <c r="P77" s="96" t="s">
        <v>98</v>
      </c>
      <c r="Q77" s="100"/>
      <c r="R77" s="99"/>
      <c r="S77" s="99"/>
      <c r="T77" s="100"/>
      <c r="U77" s="99"/>
      <c r="V77" s="99"/>
      <c r="W77" s="99"/>
      <c r="X77" s="100"/>
      <c r="Y77" s="101"/>
      <c r="Z77" s="102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</row>
    <row r="78" spans="1:50" s="21" customFormat="1" ht="15" thickBot="1" x14ac:dyDescent="0.25">
      <c r="A78" s="15">
        <v>4</v>
      </c>
      <c r="B78" s="95">
        <v>1</v>
      </c>
      <c r="C78" s="15">
        <v>4</v>
      </c>
      <c r="D78" s="96">
        <v>26</v>
      </c>
      <c r="E78" s="96" t="s">
        <v>99</v>
      </c>
      <c r="F78" s="98"/>
      <c r="G78" s="98"/>
      <c r="H78" s="98"/>
      <c r="I78" s="98"/>
      <c r="J78" s="98"/>
      <c r="K78" s="98"/>
      <c r="L78" s="98"/>
      <c r="M78" s="98"/>
      <c r="N78" s="14"/>
      <c r="O78" s="96">
        <v>26</v>
      </c>
      <c r="P78" s="96" t="s">
        <v>99</v>
      </c>
      <c r="Q78" s="100"/>
      <c r="R78" s="99"/>
      <c r="S78" s="99"/>
      <c r="T78" s="100"/>
      <c r="U78" s="99"/>
      <c r="V78" s="99"/>
      <c r="W78" s="99"/>
      <c r="X78" s="100"/>
      <c r="Y78" s="101"/>
      <c r="Z78" s="102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</row>
    <row r="79" spans="1:50" s="21" customFormat="1" ht="15" thickBot="1" x14ac:dyDescent="0.25">
      <c r="A79" s="15">
        <v>4</v>
      </c>
      <c r="B79" s="95">
        <v>1</v>
      </c>
      <c r="C79" s="15">
        <v>4</v>
      </c>
      <c r="D79" s="96">
        <v>27</v>
      </c>
      <c r="E79" s="96" t="s">
        <v>100</v>
      </c>
      <c r="F79" s="98"/>
      <c r="G79" s="98"/>
      <c r="H79" s="98"/>
      <c r="I79" s="98"/>
      <c r="J79" s="98"/>
      <c r="K79" s="98"/>
      <c r="L79" s="98"/>
      <c r="M79" s="98"/>
      <c r="N79" s="14"/>
      <c r="O79" s="96">
        <v>27</v>
      </c>
      <c r="P79" s="96" t="s">
        <v>100</v>
      </c>
      <c r="Q79" s="100"/>
      <c r="R79" s="99"/>
      <c r="S79" s="99"/>
      <c r="T79" s="100"/>
      <c r="U79" s="99"/>
      <c r="V79" s="99"/>
      <c r="W79" s="99"/>
      <c r="X79" s="100"/>
      <c r="Y79" s="101"/>
      <c r="Z79" s="102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50" s="21" customFormat="1" ht="15" thickBot="1" x14ac:dyDescent="0.25">
      <c r="A80" s="15">
        <v>4</v>
      </c>
      <c r="B80" s="95">
        <v>1</v>
      </c>
      <c r="C80" s="15">
        <v>4</v>
      </c>
      <c r="D80" s="96">
        <v>28</v>
      </c>
      <c r="E80" s="96" t="s">
        <v>101</v>
      </c>
      <c r="F80" s="98"/>
      <c r="G80" s="98"/>
      <c r="H80" s="98"/>
      <c r="I80" s="98"/>
      <c r="J80" s="98"/>
      <c r="K80" s="98"/>
      <c r="L80" s="98"/>
      <c r="M80" s="98"/>
      <c r="N80" s="14"/>
      <c r="O80" s="96">
        <v>28</v>
      </c>
      <c r="P80" s="96" t="s">
        <v>101</v>
      </c>
      <c r="Q80" s="100"/>
      <c r="R80" s="99"/>
      <c r="S80" s="99"/>
      <c r="T80" s="100"/>
      <c r="U80" s="99"/>
      <c r="V80" s="99"/>
      <c r="W80" s="99"/>
      <c r="X80" s="100"/>
      <c r="Y80" s="101"/>
      <c r="Z80" s="102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</row>
    <row r="81" spans="1:50" s="21" customFormat="1" ht="15" thickBot="1" x14ac:dyDescent="0.25">
      <c r="A81" s="15">
        <v>4</v>
      </c>
      <c r="B81" s="95">
        <v>1</v>
      </c>
      <c r="C81" s="15">
        <v>4</v>
      </c>
      <c r="D81" s="96">
        <v>29</v>
      </c>
      <c r="E81" s="96" t="s">
        <v>102</v>
      </c>
      <c r="F81" s="98"/>
      <c r="G81" s="98"/>
      <c r="H81" s="98"/>
      <c r="I81" s="98"/>
      <c r="J81" s="98"/>
      <c r="K81" s="98"/>
      <c r="L81" s="98"/>
      <c r="M81" s="98"/>
      <c r="N81" s="14"/>
      <c r="O81" s="96">
        <v>29</v>
      </c>
      <c r="P81" s="96" t="s">
        <v>102</v>
      </c>
      <c r="Q81" s="100"/>
      <c r="R81" s="99"/>
      <c r="S81" s="99"/>
      <c r="T81" s="100"/>
      <c r="U81" s="99"/>
      <c r="V81" s="99"/>
      <c r="W81" s="99"/>
      <c r="X81" s="100"/>
      <c r="Y81" s="101"/>
      <c r="Z81" s="102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</row>
    <row r="82" spans="1:50" s="21" customFormat="1" ht="15" thickBot="1" x14ac:dyDescent="0.25">
      <c r="A82" s="15">
        <v>6</v>
      </c>
      <c r="B82" s="95">
        <v>2</v>
      </c>
      <c r="C82" s="15">
        <v>6</v>
      </c>
      <c r="D82" s="96">
        <v>30</v>
      </c>
      <c r="E82" s="96" t="s">
        <v>103</v>
      </c>
      <c r="F82" s="98"/>
      <c r="G82" s="98"/>
      <c r="H82" s="98"/>
      <c r="I82" s="98"/>
      <c r="J82" s="98"/>
      <c r="K82" s="98"/>
      <c r="L82" s="98"/>
      <c r="M82" s="98"/>
      <c r="N82" s="14"/>
      <c r="O82" s="96">
        <v>30</v>
      </c>
      <c r="P82" s="96" t="s">
        <v>103</v>
      </c>
      <c r="Q82" s="100"/>
      <c r="R82" s="99"/>
      <c r="S82" s="99"/>
      <c r="T82" s="100"/>
      <c r="U82" s="99"/>
      <c r="V82" s="99"/>
      <c r="W82" s="99"/>
      <c r="X82" s="100"/>
      <c r="Y82" s="101"/>
      <c r="Z82" s="102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</row>
    <row r="83" spans="1:50" s="21" customFormat="1" ht="15" thickBot="1" x14ac:dyDescent="0.25">
      <c r="A83" s="15">
        <v>4</v>
      </c>
      <c r="B83" s="95">
        <v>1</v>
      </c>
      <c r="C83" s="15">
        <v>4</v>
      </c>
      <c r="D83" s="96">
        <v>31</v>
      </c>
      <c r="E83" s="96" t="s">
        <v>104</v>
      </c>
      <c r="F83" s="98"/>
      <c r="G83" s="98"/>
      <c r="H83" s="98"/>
      <c r="I83" s="98"/>
      <c r="J83" s="98"/>
      <c r="K83" s="98"/>
      <c r="L83" s="98"/>
      <c r="M83" s="98"/>
      <c r="N83" s="14"/>
      <c r="O83" s="96">
        <v>31</v>
      </c>
      <c r="P83" s="96" t="s">
        <v>104</v>
      </c>
      <c r="Q83" s="100"/>
      <c r="R83" s="99"/>
      <c r="S83" s="99"/>
      <c r="T83" s="100"/>
      <c r="U83" s="99"/>
      <c r="V83" s="99"/>
      <c r="W83" s="99"/>
      <c r="X83" s="100"/>
      <c r="Y83" s="101"/>
      <c r="Z83" s="102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</row>
    <row r="84" spans="1:50" s="21" customFormat="1" ht="15" thickBot="1" x14ac:dyDescent="0.25">
      <c r="A84" s="15">
        <v>5</v>
      </c>
      <c r="B84" s="95">
        <v>2</v>
      </c>
      <c r="C84" s="15">
        <v>5</v>
      </c>
      <c r="D84" s="96">
        <v>32</v>
      </c>
      <c r="E84" s="96" t="s">
        <v>105</v>
      </c>
      <c r="F84" s="98"/>
      <c r="G84" s="98"/>
      <c r="H84" s="98"/>
      <c r="I84" s="98"/>
      <c r="J84" s="98"/>
      <c r="K84" s="98"/>
      <c r="L84" s="98"/>
      <c r="M84" s="98"/>
      <c r="N84" s="14"/>
      <c r="O84" s="96">
        <v>32</v>
      </c>
      <c r="P84" s="96" t="s">
        <v>105</v>
      </c>
      <c r="Q84" s="100"/>
      <c r="R84" s="99"/>
      <c r="S84" s="99"/>
      <c r="T84" s="100"/>
      <c r="U84" s="99"/>
      <c r="V84" s="99"/>
      <c r="W84" s="99"/>
      <c r="X84" s="100"/>
      <c r="Y84" s="101"/>
      <c r="Z84" s="102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</row>
    <row r="85" spans="1:50" s="21" customFormat="1" ht="15" thickBot="1" x14ac:dyDescent="0.25">
      <c r="A85" s="15">
        <v>1</v>
      </c>
      <c r="B85" s="95">
        <v>1</v>
      </c>
      <c r="C85" s="15">
        <v>1</v>
      </c>
      <c r="D85" s="96">
        <v>33</v>
      </c>
      <c r="E85" s="96" t="s">
        <v>106</v>
      </c>
      <c r="F85" s="98"/>
      <c r="G85" s="98"/>
      <c r="H85" s="98"/>
      <c r="I85" s="98"/>
      <c r="J85" s="98"/>
      <c r="K85" s="98"/>
      <c r="L85" s="98"/>
      <c r="M85" s="98"/>
      <c r="N85" s="14"/>
      <c r="O85" s="96">
        <v>33</v>
      </c>
      <c r="P85" s="96" t="s">
        <v>106</v>
      </c>
      <c r="Q85" s="100"/>
      <c r="R85" s="99"/>
      <c r="S85" s="99"/>
      <c r="T85" s="100"/>
      <c r="U85" s="99"/>
      <c r="V85" s="99"/>
      <c r="W85" s="99"/>
      <c r="X85" s="100"/>
      <c r="Y85" s="101"/>
      <c r="Z85" s="102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</row>
    <row r="86" spans="1:50" s="21" customFormat="1" ht="15" thickBot="1" x14ac:dyDescent="0.25">
      <c r="A86" s="15">
        <v>3</v>
      </c>
      <c r="B86" s="95">
        <v>1</v>
      </c>
      <c r="C86" s="15">
        <v>3</v>
      </c>
      <c r="D86" s="96">
        <v>34</v>
      </c>
      <c r="E86" s="96" t="s">
        <v>107</v>
      </c>
      <c r="F86" s="98"/>
      <c r="G86" s="98"/>
      <c r="H86" s="98"/>
      <c r="I86" s="98"/>
      <c r="J86" s="98"/>
      <c r="K86" s="98"/>
      <c r="L86" s="98"/>
      <c r="M86" s="98"/>
      <c r="N86" s="14"/>
      <c r="O86" s="96">
        <v>34</v>
      </c>
      <c r="P86" s="96" t="s">
        <v>107</v>
      </c>
      <c r="Q86" s="100"/>
      <c r="R86" s="99"/>
      <c r="S86" s="99"/>
      <c r="T86" s="100"/>
      <c r="U86" s="99"/>
      <c r="V86" s="99"/>
      <c r="W86" s="99"/>
      <c r="X86" s="100"/>
      <c r="Y86" s="101"/>
      <c r="Z86" s="102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</row>
    <row r="87" spans="1:50" s="21" customFormat="1" ht="15" thickBot="1" x14ac:dyDescent="0.25">
      <c r="A87" s="15">
        <v>3</v>
      </c>
      <c r="B87" s="95">
        <v>1</v>
      </c>
      <c r="C87" s="15">
        <v>3</v>
      </c>
      <c r="D87" s="96">
        <v>35</v>
      </c>
      <c r="E87" s="96" t="s">
        <v>108</v>
      </c>
      <c r="F87" s="98"/>
      <c r="G87" s="98"/>
      <c r="H87" s="98"/>
      <c r="I87" s="98"/>
      <c r="J87" s="98"/>
      <c r="K87" s="98"/>
      <c r="L87" s="98"/>
      <c r="M87" s="98"/>
      <c r="N87" s="14"/>
      <c r="O87" s="96">
        <v>35</v>
      </c>
      <c r="P87" s="96" t="s">
        <v>108</v>
      </c>
      <c r="Q87" s="100"/>
      <c r="R87" s="99"/>
      <c r="S87" s="99"/>
      <c r="T87" s="100"/>
      <c r="U87" s="99"/>
      <c r="V87" s="99"/>
      <c r="W87" s="99"/>
      <c r="X87" s="100"/>
      <c r="Y87" s="101"/>
      <c r="Z87" s="102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</row>
    <row r="88" spans="1:50" s="21" customFormat="1" ht="15" thickBot="1" x14ac:dyDescent="0.25">
      <c r="A88" s="15">
        <v>3</v>
      </c>
      <c r="B88" s="95">
        <v>1</v>
      </c>
      <c r="C88" s="15">
        <v>2</v>
      </c>
      <c r="D88" s="96">
        <v>36</v>
      </c>
      <c r="E88" s="97" t="s">
        <v>109</v>
      </c>
      <c r="F88" s="98"/>
      <c r="G88" s="98"/>
      <c r="H88" s="98"/>
      <c r="I88" s="98"/>
      <c r="J88" s="98"/>
      <c r="K88" s="98"/>
      <c r="L88" s="98"/>
      <c r="M88" s="98"/>
      <c r="N88" s="14"/>
      <c r="O88" s="96">
        <v>36</v>
      </c>
      <c r="P88" s="96" t="s">
        <v>109</v>
      </c>
      <c r="Q88" s="100"/>
      <c r="R88" s="99"/>
      <c r="S88" s="99"/>
      <c r="T88" s="100"/>
      <c r="U88" s="99"/>
      <c r="V88" s="99"/>
      <c r="W88" s="99"/>
      <c r="X88" s="100"/>
      <c r="Y88" s="101"/>
      <c r="Z88" s="102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</row>
    <row r="89" spans="1:50" s="21" customFormat="1" ht="15" thickBot="1" x14ac:dyDescent="0.25">
      <c r="A89" s="15">
        <v>3</v>
      </c>
      <c r="B89" s="95">
        <v>1</v>
      </c>
      <c r="C89" s="15">
        <v>3</v>
      </c>
      <c r="D89" s="96">
        <v>37</v>
      </c>
      <c r="E89" s="96" t="s">
        <v>110</v>
      </c>
      <c r="F89" s="98"/>
      <c r="G89" s="98"/>
      <c r="H89" s="98"/>
      <c r="I89" s="98"/>
      <c r="J89" s="98"/>
      <c r="K89" s="98"/>
      <c r="L89" s="98"/>
      <c r="M89" s="98"/>
      <c r="N89" s="14"/>
      <c r="O89" s="96">
        <v>37</v>
      </c>
      <c r="P89" s="96" t="s">
        <v>110</v>
      </c>
      <c r="Q89" s="100"/>
      <c r="R89" s="99"/>
      <c r="S89" s="99"/>
      <c r="T89" s="100"/>
      <c r="U89" s="99"/>
      <c r="V89" s="99"/>
      <c r="W89" s="99"/>
      <c r="X89" s="100"/>
      <c r="Y89" s="101"/>
      <c r="Z89" s="102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</row>
    <row r="90" spans="1:50" s="21" customFormat="1" ht="15" thickBot="1" x14ac:dyDescent="0.25">
      <c r="A90" s="15">
        <v>1</v>
      </c>
      <c r="B90" s="95">
        <v>1</v>
      </c>
      <c r="C90" s="15">
        <v>1</v>
      </c>
      <c r="D90" s="96">
        <v>38</v>
      </c>
      <c r="E90" s="96" t="s">
        <v>111</v>
      </c>
      <c r="F90" s="98"/>
      <c r="G90" s="98"/>
      <c r="H90" s="98"/>
      <c r="I90" s="98"/>
      <c r="J90" s="98"/>
      <c r="K90" s="98"/>
      <c r="L90" s="98"/>
      <c r="M90" s="98"/>
      <c r="N90" s="14"/>
      <c r="O90" s="96">
        <v>38</v>
      </c>
      <c r="P90" s="96" t="s">
        <v>111</v>
      </c>
      <c r="Q90" s="100"/>
      <c r="R90" s="99"/>
      <c r="S90" s="99"/>
      <c r="T90" s="100"/>
      <c r="U90" s="99"/>
      <c r="V90" s="99"/>
      <c r="W90" s="99"/>
      <c r="X90" s="100"/>
      <c r="Y90" s="101"/>
      <c r="Z90" s="102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</row>
    <row r="91" spans="1:50" s="21" customFormat="1" ht="15" thickBot="1" x14ac:dyDescent="0.25">
      <c r="A91" s="15">
        <v>2</v>
      </c>
      <c r="B91" s="95">
        <v>1</v>
      </c>
      <c r="C91" s="15">
        <v>2</v>
      </c>
      <c r="D91" s="96">
        <v>39</v>
      </c>
      <c r="E91" s="97" t="s">
        <v>112</v>
      </c>
      <c r="F91" s="98"/>
      <c r="G91" s="98"/>
      <c r="H91" s="98"/>
      <c r="I91" s="98"/>
      <c r="J91" s="98"/>
      <c r="K91" s="98"/>
      <c r="L91" s="98"/>
      <c r="M91" s="98"/>
      <c r="N91" s="14"/>
      <c r="O91" s="96">
        <v>39</v>
      </c>
      <c r="P91" s="96" t="s">
        <v>112</v>
      </c>
      <c r="Q91" s="100"/>
      <c r="R91" s="99"/>
      <c r="S91" s="99"/>
      <c r="T91" s="100"/>
      <c r="U91" s="99"/>
      <c r="V91" s="99"/>
      <c r="W91" s="99"/>
      <c r="X91" s="100"/>
      <c r="Y91" s="101"/>
      <c r="Z91" s="102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s="21" customFormat="1" ht="15" thickBot="1" x14ac:dyDescent="0.25">
      <c r="A92" s="15">
        <v>3</v>
      </c>
      <c r="B92" s="95">
        <v>1</v>
      </c>
      <c r="C92" s="15">
        <v>3</v>
      </c>
      <c r="D92" s="96">
        <v>40</v>
      </c>
      <c r="E92" s="96" t="s">
        <v>113</v>
      </c>
      <c r="F92" s="98"/>
      <c r="G92" s="98"/>
      <c r="H92" s="98"/>
      <c r="I92" s="98"/>
      <c r="J92" s="98"/>
      <c r="K92" s="98"/>
      <c r="L92" s="98"/>
      <c r="M92" s="98"/>
      <c r="N92" s="14"/>
      <c r="O92" s="96">
        <v>40</v>
      </c>
      <c r="P92" s="96" t="s">
        <v>113</v>
      </c>
      <c r="Q92" s="100"/>
      <c r="R92" s="99"/>
      <c r="S92" s="99"/>
      <c r="T92" s="100"/>
      <c r="U92" s="99"/>
      <c r="V92" s="99"/>
      <c r="W92" s="99"/>
      <c r="X92" s="100"/>
      <c r="Y92" s="101"/>
      <c r="Z92" s="102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50" s="21" customFormat="1" ht="15" thickBot="1" x14ac:dyDescent="0.25">
      <c r="A93" s="15">
        <v>2</v>
      </c>
      <c r="B93" s="95">
        <v>1</v>
      </c>
      <c r="C93" s="15">
        <v>2</v>
      </c>
      <c r="D93" s="96">
        <v>41</v>
      </c>
      <c r="E93" s="97" t="s">
        <v>114</v>
      </c>
      <c r="F93" s="98"/>
      <c r="G93" s="98"/>
      <c r="H93" s="98"/>
      <c r="I93" s="98"/>
      <c r="J93" s="98"/>
      <c r="K93" s="98"/>
      <c r="L93" s="98"/>
      <c r="M93" s="98"/>
      <c r="N93" s="14"/>
      <c r="O93" s="96">
        <v>41</v>
      </c>
      <c r="P93" s="96" t="s">
        <v>114</v>
      </c>
      <c r="Q93" s="100"/>
      <c r="R93" s="99"/>
      <c r="S93" s="99"/>
      <c r="T93" s="100"/>
      <c r="U93" s="99"/>
      <c r="V93" s="99"/>
      <c r="W93" s="99"/>
      <c r="X93" s="100"/>
      <c r="Y93" s="101"/>
      <c r="Z93" s="102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</row>
    <row r="94" spans="1:50" s="21" customFormat="1" ht="15" thickBot="1" x14ac:dyDescent="0.25">
      <c r="A94" s="15">
        <v>3</v>
      </c>
      <c r="B94" s="95">
        <v>1</v>
      </c>
      <c r="C94" s="15">
        <v>3</v>
      </c>
      <c r="D94" s="96">
        <v>42</v>
      </c>
      <c r="E94" s="96" t="s">
        <v>115</v>
      </c>
      <c r="F94" s="98"/>
      <c r="G94" s="98"/>
      <c r="H94" s="98"/>
      <c r="I94" s="98"/>
      <c r="J94" s="98"/>
      <c r="K94" s="98"/>
      <c r="L94" s="98"/>
      <c r="M94" s="98"/>
      <c r="N94" s="14"/>
      <c r="O94" s="96">
        <v>42</v>
      </c>
      <c r="P94" s="96" t="s">
        <v>115</v>
      </c>
      <c r="Q94" s="100"/>
      <c r="R94" s="99"/>
      <c r="S94" s="99"/>
      <c r="T94" s="100"/>
      <c r="U94" s="99"/>
      <c r="V94" s="99"/>
      <c r="W94" s="99"/>
      <c r="X94" s="100"/>
      <c r="Y94" s="101"/>
      <c r="Z94" s="102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</row>
    <row r="95" spans="1:50" s="21" customFormat="1" ht="15" thickBot="1" x14ac:dyDescent="0.25">
      <c r="A95" s="15">
        <v>6</v>
      </c>
      <c r="B95" s="95">
        <v>2</v>
      </c>
      <c r="C95" s="15">
        <v>6</v>
      </c>
      <c r="D95" s="96">
        <v>43</v>
      </c>
      <c r="E95" s="96" t="s">
        <v>116</v>
      </c>
      <c r="F95" s="98"/>
      <c r="G95" s="98"/>
      <c r="H95" s="98"/>
      <c r="I95" s="98"/>
      <c r="J95" s="98"/>
      <c r="K95" s="98"/>
      <c r="L95" s="98"/>
      <c r="M95" s="98"/>
      <c r="N95" s="14"/>
      <c r="O95" s="96">
        <v>43</v>
      </c>
      <c r="P95" s="96" t="s">
        <v>116</v>
      </c>
      <c r="Q95" s="100"/>
      <c r="R95" s="99"/>
      <c r="S95" s="99"/>
      <c r="T95" s="100"/>
      <c r="U95" s="99"/>
      <c r="V95" s="99"/>
      <c r="W95" s="99"/>
      <c r="X95" s="100"/>
      <c r="Y95" s="101"/>
      <c r="Z95" s="102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</row>
    <row r="96" spans="1:50" s="21" customFormat="1" ht="15" thickBot="1" x14ac:dyDescent="0.25">
      <c r="A96" s="15">
        <v>1</v>
      </c>
      <c r="B96" s="95">
        <v>1</v>
      </c>
      <c r="C96" s="15">
        <v>1</v>
      </c>
      <c r="D96" s="96">
        <v>44</v>
      </c>
      <c r="E96" s="96" t="s">
        <v>117</v>
      </c>
      <c r="F96" s="98"/>
      <c r="G96" s="98"/>
      <c r="H96" s="98"/>
      <c r="I96" s="98"/>
      <c r="J96" s="98"/>
      <c r="K96" s="98"/>
      <c r="L96" s="98"/>
      <c r="M96" s="98"/>
      <c r="N96" s="14"/>
      <c r="O96" s="96">
        <v>44</v>
      </c>
      <c r="P96" s="96" t="s">
        <v>117</v>
      </c>
      <c r="Q96" s="100"/>
      <c r="R96" s="99"/>
      <c r="S96" s="99"/>
      <c r="T96" s="100"/>
      <c r="U96" s="99"/>
      <c r="V96" s="99"/>
      <c r="W96" s="99"/>
      <c r="X96" s="100"/>
      <c r="Y96" s="101"/>
      <c r="Z96" s="102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</row>
    <row r="97" spans="1:50" s="21" customFormat="1" ht="15" thickBot="1" x14ac:dyDescent="0.25">
      <c r="A97" s="15">
        <v>1</v>
      </c>
      <c r="B97" s="95">
        <v>1</v>
      </c>
      <c r="C97" s="15">
        <v>1</v>
      </c>
      <c r="D97" s="96">
        <v>45</v>
      </c>
      <c r="E97" s="96" t="s">
        <v>118</v>
      </c>
      <c r="F97" s="98"/>
      <c r="G97" s="98"/>
      <c r="H97" s="98"/>
      <c r="I97" s="98"/>
      <c r="J97" s="98"/>
      <c r="K97" s="98"/>
      <c r="L97" s="98"/>
      <c r="M97" s="98"/>
      <c r="N97" s="14"/>
      <c r="O97" s="96">
        <v>45</v>
      </c>
      <c r="P97" s="96" t="s">
        <v>118</v>
      </c>
      <c r="Q97" s="100"/>
      <c r="R97" s="99"/>
      <c r="S97" s="99"/>
      <c r="T97" s="100"/>
      <c r="U97" s="99"/>
      <c r="V97" s="99"/>
      <c r="W97" s="99"/>
      <c r="X97" s="100"/>
      <c r="Y97" s="101"/>
      <c r="Z97" s="102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</row>
    <row r="98" spans="1:50" s="21" customFormat="1" ht="15" thickBot="1" x14ac:dyDescent="0.25">
      <c r="A98" s="15">
        <v>7</v>
      </c>
      <c r="B98" s="95">
        <v>3</v>
      </c>
      <c r="C98" s="15">
        <v>7</v>
      </c>
      <c r="D98" s="96">
        <v>46</v>
      </c>
      <c r="E98" s="96" t="s">
        <v>119</v>
      </c>
      <c r="F98" s="98"/>
      <c r="G98" s="98"/>
      <c r="H98" s="98"/>
      <c r="I98" s="98"/>
      <c r="J98" s="98"/>
      <c r="K98" s="98"/>
      <c r="L98" s="98"/>
      <c r="M98" s="98"/>
      <c r="N98" s="14"/>
      <c r="O98" s="96">
        <v>46</v>
      </c>
      <c r="P98" s="96" t="s">
        <v>119</v>
      </c>
      <c r="Q98" s="100"/>
      <c r="R98" s="99"/>
      <c r="S98" s="99"/>
      <c r="T98" s="100"/>
      <c r="U98" s="99"/>
      <c r="V98" s="99"/>
      <c r="W98" s="99"/>
      <c r="X98" s="100"/>
      <c r="Y98" s="101"/>
      <c r="Z98" s="102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</row>
    <row r="99" spans="1:50" s="21" customFormat="1" ht="15" thickBot="1" x14ac:dyDescent="0.25">
      <c r="A99" s="15">
        <v>7</v>
      </c>
      <c r="B99" s="95">
        <v>3</v>
      </c>
      <c r="C99" s="15">
        <v>7</v>
      </c>
      <c r="D99" s="96">
        <v>47</v>
      </c>
      <c r="E99" s="96" t="s">
        <v>120</v>
      </c>
      <c r="F99" s="98"/>
      <c r="G99" s="98"/>
      <c r="H99" s="98"/>
      <c r="I99" s="98"/>
      <c r="J99" s="98"/>
      <c r="K99" s="98"/>
      <c r="L99" s="98"/>
      <c r="M99" s="98"/>
      <c r="N99" s="14"/>
      <c r="O99" s="96">
        <v>47</v>
      </c>
      <c r="P99" s="96" t="s">
        <v>120</v>
      </c>
      <c r="Q99" s="100"/>
      <c r="R99" s="99"/>
      <c r="S99" s="99"/>
      <c r="T99" s="100"/>
      <c r="U99" s="99"/>
      <c r="V99" s="99"/>
      <c r="W99" s="99"/>
      <c r="X99" s="100"/>
      <c r="Y99" s="101"/>
      <c r="Z99" s="102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</row>
    <row r="100" spans="1:50" s="21" customFormat="1" ht="15" thickBot="1" x14ac:dyDescent="0.25">
      <c r="A100" s="15">
        <v>1</v>
      </c>
      <c r="B100" s="95">
        <v>1</v>
      </c>
      <c r="C100" s="15">
        <v>1</v>
      </c>
      <c r="D100" s="96">
        <v>48</v>
      </c>
      <c r="E100" s="96" t="s">
        <v>121</v>
      </c>
      <c r="F100" s="98"/>
      <c r="G100" s="98"/>
      <c r="H100" s="98"/>
      <c r="I100" s="98"/>
      <c r="J100" s="98"/>
      <c r="K100" s="98"/>
      <c r="L100" s="98"/>
      <c r="M100" s="98"/>
      <c r="N100" s="14"/>
      <c r="O100" s="96">
        <v>48</v>
      </c>
      <c r="P100" s="96" t="s">
        <v>121</v>
      </c>
      <c r="Q100" s="100"/>
      <c r="R100" s="99"/>
      <c r="S100" s="99"/>
      <c r="T100" s="100"/>
      <c r="U100" s="99"/>
      <c r="V100" s="99"/>
      <c r="W100" s="99"/>
      <c r="X100" s="100"/>
      <c r="Y100" s="101"/>
      <c r="Z100" s="102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</row>
    <row r="101" spans="1:50" s="21" customFormat="1" ht="15" thickBot="1" x14ac:dyDescent="0.25">
      <c r="A101" s="15">
        <v>7</v>
      </c>
      <c r="B101" s="95">
        <v>3</v>
      </c>
      <c r="C101" s="15">
        <v>7</v>
      </c>
      <c r="D101" s="96">
        <v>49</v>
      </c>
      <c r="E101" s="96" t="s">
        <v>122</v>
      </c>
      <c r="F101" s="98"/>
      <c r="G101" s="98"/>
      <c r="H101" s="98"/>
      <c r="I101" s="98"/>
      <c r="J101" s="98"/>
      <c r="K101" s="98"/>
      <c r="L101" s="98"/>
      <c r="M101" s="98"/>
      <c r="N101" s="14"/>
      <c r="O101" s="96">
        <v>49</v>
      </c>
      <c r="P101" s="96" t="s">
        <v>122</v>
      </c>
      <c r="Q101" s="100"/>
      <c r="R101" s="99"/>
      <c r="S101" s="99"/>
      <c r="T101" s="100"/>
      <c r="U101" s="99"/>
      <c r="V101" s="99"/>
      <c r="W101" s="99"/>
      <c r="X101" s="100"/>
      <c r="Y101" s="101"/>
      <c r="Z101" s="102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</row>
    <row r="102" spans="1:50" s="21" customFormat="1" ht="15" thickBot="1" x14ac:dyDescent="0.25">
      <c r="A102" s="15">
        <v>2</v>
      </c>
      <c r="B102" s="95">
        <v>1</v>
      </c>
      <c r="C102" s="15">
        <v>2</v>
      </c>
      <c r="D102" s="96">
        <v>50</v>
      </c>
      <c r="E102" s="97" t="s">
        <v>123</v>
      </c>
      <c r="F102" s="98"/>
      <c r="G102" s="98"/>
      <c r="H102" s="98"/>
      <c r="I102" s="98"/>
      <c r="J102" s="98"/>
      <c r="K102" s="98"/>
      <c r="L102" s="98"/>
      <c r="M102" s="98"/>
      <c r="N102" s="14"/>
      <c r="O102" s="96">
        <v>50</v>
      </c>
      <c r="P102" s="96" t="s">
        <v>123</v>
      </c>
      <c r="Q102" s="100"/>
      <c r="R102" s="99"/>
      <c r="S102" s="99"/>
      <c r="T102" s="100"/>
      <c r="U102" s="99"/>
      <c r="V102" s="99"/>
      <c r="W102" s="99"/>
      <c r="X102" s="100"/>
      <c r="Y102" s="101"/>
      <c r="Z102" s="102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</row>
    <row r="103" spans="1:50" s="21" customFormat="1" ht="15" thickBot="1" x14ac:dyDescent="0.25">
      <c r="A103" s="15">
        <v>2</v>
      </c>
      <c r="B103" s="95">
        <v>1</v>
      </c>
      <c r="C103" s="15">
        <v>2</v>
      </c>
      <c r="D103" s="96">
        <v>51</v>
      </c>
      <c r="E103" s="97" t="s">
        <v>124</v>
      </c>
      <c r="F103" s="98"/>
      <c r="G103" s="98"/>
      <c r="H103" s="98"/>
      <c r="I103" s="98"/>
      <c r="J103" s="98"/>
      <c r="K103" s="98"/>
      <c r="L103" s="98"/>
      <c r="M103" s="98"/>
      <c r="N103" s="14"/>
      <c r="O103" s="96">
        <v>51</v>
      </c>
      <c r="P103" s="96" t="s">
        <v>124</v>
      </c>
      <c r="Q103" s="100"/>
      <c r="R103" s="99"/>
      <c r="S103" s="99"/>
      <c r="T103" s="100"/>
      <c r="U103" s="99"/>
      <c r="V103" s="99"/>
      <c r="W103" s="99"/>
      <c r="X103" s="100"/>
      <c r="Y103" s="101"/>
      <c r="Z103" s="102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</row>
    <row r="104" spans="1:50" s="21" customFormat="1" ht="15" thickBot="1" x14ac:dyDescent="0.25">
      <c r="A104" s="15">
        <v>4</v>
      </c>
      <c r="B104" s="95">
        <v>1</v>
      </c>
      <c r="C104" s="15">
        <v>4</v>
      </c>
      <c r="D104" s="96">
        <v>52</v>
      </c>
      <c r="E104" s="96" t="s">
        <v>125</v>
      </c>
      <c r="F104" s="98"/>
      <c r="G104" s="98"/>
      <c r="H104" s="98"/>
      <c r="I104" s="98"/>
      <c r="J104" s="98"/>
      <c r="K104" s="98"/>
      <c r="L104" s="98"/>
      <c r="M104" s="98"/>
      <c r="N104" s="14"/>
      <c r="O104" s="96">
        <v>52</v>
      </c>
      <c r="P104" s="96" t="s">
        <v>125</v>
      </c>
      <c r="Q104" s="100"/>
      <c r="R104" s="99"/>
      <c r="S104" s="99"/>
      <c r="T104" s="100"/>
      <c r="U104" s="99"/>
      <c r="V104" s="99"/>
      <c r="W104" s="99"/>
      <c r="X104" s="100"/>
      <c r="Y104" s="101"/>
      <c r="Z104" s="102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</row>
    <row r="105" spans="1:50" s="21" customFormat="1" ht="15" thickBot="1" x14ac:dyDescent="0.25">
      <c r="A105" s="15">
        <v>7</v>
      </c>
      <c r="B105" s="95">
        <v>3</v>
      </c>
      <c r="C105" s="15">
        <v>7</v>
      </c>
      <c r="D105" s="96">
        <v>53</v>
      </c>
      <c r="E105" s="96" t="s">
        <v>126</v>
      </c>
      <c r="F105" s="98"/>
      <c r="G105" s="98"/>
      <c r="H105" s="98"/>
      <c r="I105" s="98"/>
      <c r="J105" s="98"/>
      <c r="K105" s="98"/>
      <c r="L105" s="98"/>
      <c r="M105" s="98"/>
      <c r="N105" s="14"/>
      <c r="O105" s="96">
        <v>53</v>
      </c>
      <c r="P105" s="96" t="s">
        <v>126</v>
      </c>
      <c r="Q105" s="100"/>
      <c r="R105" s="99"/>
      <c r="S105" s="99"/>
      <c r="T105" s="100"/>
      <c r="U105" s="99"/>
      <c r="V105" s="99"/>
      <c r="W105" s="99"/>
      <c r="X105" s="100"/>
      <c r="Y105" s="101"/>
      <c r="Z105" s="102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</row>
    <row r="106" spans="1:50" s="21" customFormat="1" ht="15" thickBot="1" x14ac:dyDescent="0.25">
      <c r="A106" s="15">
        <v>4</v>
      </c>
      <c r="B106" s="95">
        <v>1</v>
      </c>
      <c r="C106" s="15">
        <v>4</v>
      </c>
      <c r="D106" s="96">
        <v>54</v>
      </c>
      <c r="E106" s="96" t="s">
        <v>127</v>
      </c>
      <c r="F106" s="98"/>
      <c r="G106" s="98"/>
      <c r="H106" s="98"/>
      <c r="I106" s="98"/>
      <c r="J106" s="98"/>
      <c r="K106" s="98"/>
      <c r="L106" s="98"/>
      <c r="M106" s="98"/>
      <c r="N106" s="14"/>
      <c r="O106" s="96">
        <v>54</v>
      </c>
      <c r="P106" s="96" t="s">
        <v>127</v>
      </c>
      <c r="Q106" s="100"/>
      <c r="R106" s="99"/>
      <c r="S106" s="99"/>
      <c r="T106" s="100"/>
      <c r="U106" s="99"/>
      <c r="V106" s="99"/>
      <c r="W106" s="99"/>
      <c r="X106" s="100"/>
      <c r="Y106" s="101"/>
      <c r="Z106" s="102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</row>
    <row r="107" spans="1:50" s="21" customFormat="1" ht="15" thickBot="1" x14ac:dyDescent="0.25">
      <c r="A107" s="15">
        <v>1</v>
      </c>
      <c r="B107" s="95">
        <v>3</v>
      </c>
      <c r="C107" s="15">
        <v>1</v>
      </c>
      <c r="D107" s="96">
        <v>55</v>
      </c>
      <c r="E107" s="96" t="s">
        <v>128</v>
      </c>
      <c r="F107" s="98"/>
      <c r="G107" s="98"/>
      <c r="H107" s="98"/>
      <c r="I107" s="98"/>
      <c r="J107" s="98"/>
      <c r="K107" s="98"/>
      <c r="L107" s="98"/>
      <c r="M107" s="98"/>
      <c r="N107" s="14"/>
      <c r="O107" s="96">
        <v>55</v>
      </c>
      <c r="P107" s="96" t="s">
        <v>128</v>
      </c>
      <c r="Q107" s="100"/>
      <c r="R107" s="99"/>
      <c r="S107" s="99"/>
      <c r="T107" s="100"/>
      <c r="U107" s="99"/>
      <c r="V107" s="99"/>
      <c r="W107" s="99"/>
      <c r="X107" s="100"/>
      <c r="Y107" s="101"/>
      <c r="Z107" s="102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</row>
    <row r="108" spans="1:50" s="21" customFormat="1" ht="15" thickBot="1" x14ac:dyDescent="0.25">
      <c r="A108" s="15">
        <v>7</v>
      </c>
      <c r="B108" s="95">
        <v>3</v>
      </c>
      <c r="C108" s="15">
        <v>7</v>
      </c>
      <c r="D108" s="96">
        <v>56</v>
      </c>
      <c r="E108" s="96" t="s">
        <v>129</v>
      </c>
      <c r="F108" s="98"/>
      <c r="G108" s="98"/>
      <c r="H108" s="98"/>
      <c r="I108" s="98"/>
      <c r="J108" s="98"/>
      <c r="K108" s="98"/>
      <c r="L108" s="98"/>
      <c r="M108" s="98"/>
      <c r="N108" s="14"/>
      <c r="O108" s="96">
        <v>56</v>
      </c>
      <c r="P108" s="96" t="s">
        <v>129</v>
      </c>
      <c r="Q108" s="100"/>
      <c r="R108" s="99"/>
      <c r="S108" s="99"/>
      <c r="T108" s="100"/>
      <c r="U108" s="99"/>
      <c r="V108" s="99"/>
      <c r="W108" s="99"/>
      <c r="X108" s="100"/>
      <c r="Y108" s="101"/>
      <c r="Z108" s="102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</row>
    <row r="109" spans="1:50" s="21" customFormat="1" ht="15" thickBot="1" x14ac:dyDescent="0.25">
      <c r="A109" s="15">
        <v>5</v>
      </c>
      <c r="B109" s="95">
        <v>2</v>
      </c>
      <c r="C109" s="15">
        <v>5</v>
      </c>
      <c r="D109" s="96">
        <v>57</v>
      </c>
      <c r="E109" s="96" t="s">
        <v>130</v>
      </c>
      <c r="F109" s="98"/>
      <c r="G109" s="98"/>
      <c r="H109" s="98"/>
      <c r="I109" s="98"/>
      <c r="J109" s="98"/>
      <c r="K109" s="98"/>
      <c r="L109" s="98"/>
      <c r="M109" s="98"/>
      <c r="N109" s="14"/>
      <c r="O109" s="96">
        <v>57</v>
      </c>
      <c r="P109" s="96" t="s">
        <v>130</v>
      </c>
      <c r="Q109" s="100"/>
      <c r="R109" s="99"/>
      <c r="S109" s="99"/>
      <c r="T109" s="100"/>
      <c r="U109" s="99"/>
      <c r="V109" s="99"/>
      <c r="W109" s="99"/>
      <c r="X109" s="100"/>
      <c r="Y109" s="101"/>
      <c r="Z109" s="102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</row>
    <row r="110" spans="1:50" s="21" customFormat="1" ht="15" thickBot="1" x14ac:dyDescent="0.25">
      <c r="A110" s="15">
        <v>6</v>
      </c>
      <c r="B110" s="95">
        <v>3</v>
      </c>
      <c r="C110" s="15">
        <v>7</v>
      </c>
      <c r="D110" s="96">
        <v>58</v>
      </c>
      <c r="E110" s="96" t="s">
        <v>131</v>
      </c>
      <c r="F110" s="98"/>
      <c r="G110" s="98"/>
      <c r="H110" s="98"/>
      <c r="I110" s="98"/>
      <c r="J110" s="98"/>
      <c r="K110" s="98"/>
      <c r="L110" s="98"/>
      <c r="M110" s="98"/>
      <c r="N110" s="14"/>
      <c r="O110" s="96">
        <v>58</v>
      </c>
      <c r="P110" s="96" t="s">
        <v>131</v>
      </c>
      <c r="Q110" s="100"/>
      <c r="R110" s="99"/>
      <c r="S110" s="99"/>
      <c r="T110" s="100"/>
      <c r="U110" s="99"/>
      <c r="V110" s="99"/>
      <c r="W110" s="99"/>
      <c r="X110" s="100"/>
      <c r="Y110" s="101"/>
      <c r="Z110" s="102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</row>
    <row r="111" spans="1:50" s="21" customFormat="1" ht="15" thickBot="1" x14ac:dyDescent="0.25">
      <c r="A111" s="15">
        <v>2</v>
      </c>
      <c r="B111" s="95">
        <v>1</v>
      </c>
      <c r="C111" s="15">
        <v>2</v>
      </c>
      <c r="D111" s="96">
        <v>59</v>
      </c>
      <c r="E111" s="97" t="s">
        <v>132</v>
      </c>
      <c r="F111" s="98"/>
      <c r="G111" s="98"/>
      <c r="H111" s="98"/>
      <c r="I111" s="98"/>
      <c r="J111" s="98"/>
      <c r="K111" s="98"/>
      <c r="L111" s="98"/>
      <c r="M111" s="98"/>
      <c r="N111" s="14"/>
      <c r="O111" s="96">
        <v>59</v>
      </c>
      <c r="P111" s="96" t="s">
        <v>132</v>
      </c>
      <c r="Q111" s="100"/>
      <c r="R111" s="99"/>
      <c r="S111" s="99"/>
      <c r="T111" s="100"/>
      <c r="U111" s="99"/>
      <c r="V111" s="99"/>
      <c r="W111" s="99"/>
      <c r="X111" s="100"/>
      <c r="Y111" s="101"/>
      <c r="Z111" s="102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</row>
    <row r="112" spans="1:50" s="21" customFormat="1" ht="15" thickBot="1" x14ac:dyDescent="0.25">
      <c r="A112" s="15">
        <v>6</v>
      </c>
      <c r="B112" s="95">
        <v>2</v>
      </c>
      <c r="C112" s="15">
        <v>6</v>
      </c>
      <c r="D112" s="96">
        <v>60</v>
      </c>
      <c r="E112" s="96" t="s">
        <v>133</v>
      </c>
      <c r="F112" s="98"/>
      <c r="G112" s="98"/>
      <c r="H112" s="98"/>
      <c r="I112" s="98"/>
      <c r="J112" s="98"/>
      <c r="K112" s="98"/>
      <c r="L112" s="98"/>
      <c r="M112" s="98"/>
      <c r="N112" s="14"/>
      <c r="O112" s="96">
        <v>60</v>
      </c>
      <c r="P112" s="96" t="s">
        <v>133</v>
      </c>
      <c r="Q112" s="100"/>
      <c r="R112" s="99"/>
      <c r="S112" s="99"/>
      <c r="T112" s="100"/>
      <c r="U112" s="99"/>
      <c r="V112" s="99"/>
      <c r="W112" s="99"/>
      <c r="X112" s="100"/>
      <c r="Y112" s="101"/>
      <c r="Z112" s="102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</row>
    <row r="113" spans="1:50" s="21" customFormat="1" ht="15" thickBot="1" x14ac:dyDescent="0.25">
      <c r="A113" s="15">
        <v>5</v>
      </c>
      <c r="B113" s="95">
        <v>2</v>
      </c>
      <c r="C113" s="15">
        <v>5</v>
      </c>
      <c r="D113" s="96">
        <v>61</v>
      </c>
      <c r="E113" s="96" t="s">
        <v>134</v>
      </c>
      <c r="F113" s="98"/>
      <c r="G113" s="98"/>
      <c r="H113" s="98"/>
      <c r="I113" s="98"/>
      <c r="J113" s="98"/>
      <c r="K113" s="98"/>
      <c r="L113" s="98"/>
      <c r="M113" s="98"/>
      <c r="N113" s="14"/>
      <c r="O113" s="96">
        <v>61</v>
      </c>
      <c r="P113" s="96" t="s">
        <v>134</v>
      </c>
      <c r="Q113" s="100"/>
      <c r="R113" s="99"/>
      <c r="S113" s="99"/>
      <c r="T113" s="100"/>
      <c r="U113" s="99"/>
      <c r="V113" s="99"/>
      <c r="W113" s="99"/>
      <c r="X113" s="100"/>
      <c r="Y113" s="101"/>
      <c r="Z113" s="102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</row>
    <row r="114" spans="1:50" s="21" customFormat="1" ht="15" thickBot="1" x14ac:dyDescent="0.25">
      <c r="A114" s="15">
        <v>7</v>
      </c>
      <c r="B114" s="95">
        <v>3</v>
      </c>
      <c r="C114" s="15">
        <v>7</v>
      </c>
      <c r="D114" s="96">
        <v>62</v>
      </c>
      <c r="E114" s="96" t="s">
        <v>135</v>
      </c>
      <c r="F114" s="98"/>
      <c r="G114" s="98"/>
      <c r="H114" s="98"/>
      <c r="I114" s="98"/>
      <c r="J114" s="98"/>
      <c r="K114" s="98"/>
      <c r="L114" s="98"/>
      <c r="M114" s="98"/>
      <c r="N114" s="14"/>
      <c r="O114" s="96">
        <v>62</v>
      </c>
      <c r="P114" s="96" t="s">
        <v>135</v>
      </c>
      <c r="Q114" s="100"/>
      <c r="R114" s="99"/>
      <c r="S114" s="99"/>
      <c r="T114" s="100"/>
      <c r="U114" s="99"/>
      <c r="V114" s="99"/>
      <c r="W114" s="99"/>
      <c r="X114" s="100"/>
      <c r="Y114" s="101"/>
      <c r="Z114" s="102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</row>
    <row r="115" spans="1:50" s="21" customFormat="1" ht="15" thickBot="1" x14ac:dyDescent="0.25">
      <c r="A115" s="15">
        <v>1</v>
      </c>
      <c r="B115" s="95">
        <v>1</v>
      </c>
      <c r="C115" s="15">
        <v>1</v>
      </c>
      <c r="D115" s="96">
        <v>63</v>
      </c>
      <c r="E115" s="96" t="s">
        <v>136</v>
      </c>
      <c r="F115" s="98"/>
      <c r="G115" s="98"/>
      <c r="H115" s="98"/>
      <c r="I115" s="98"/>
      <c r="J115" s="98"/>
      <c r="K115" s="98"/>
      <c r="L115" s="98"/>
      <c r="M115" s="98"/>
      <c r="N115" s="14"/>
      <c r="O115" s="96">
        <v>63</v>
      </c>
      <c r="P115" s="96" t="s">
        <v>136</v>
      </c>
      <c r="Q115" s="100"/>
      <c r="R115" s="99"/>
      <c r="S115" s="99"/>
      <c r="T115" s="100"/>
      <c r="U115" s="99"/>
      <c r="V115" s="99"/>
      <c r="W115" s="99"/>
      <c r="X115" s="100"/>
      <c r="Y115" s="101"/>
      <c r="Z115" s="102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</row>
    <row r="116" spans="1:50" s="21" customFormat="1" ht="15" thickBot="1" x14ac:dyDescent="0.25">
      <c r="A116" s="15">
        <v>3</v>
      </c>
      <c r="B116" s="95">
        <v>1</v>
      </c>
      <c r="C116" s="15">
        <v>3</v>
      </c>
      <c r="D116" s="96">
        <v>64</v>
      </c>
      <c r="E116" s="96" t="s">
        <v>137</v>
      </c>
      <c r="F116" s="98"/>
      <c r="G116" s="98"/>
      <c r="H116" s="98"/>
      <c r="I116" s="98"/>
      <c r="J116" s="98"/>
      <c r="K116" s="98"/>
      <c r="L116" s="98"/>
      <c r="M116" s="98"/>
      <c r="N116" s="14"/>
      <c r="O116" s="96">
        <v>64</v>
      </c>
      <c r="P116" s="96" t="s">
        <v>137</v>
      </c>
      <c r="Q116" s="100"/>
      <c r="R116" s="99"/>
      <c r="S116" s="99"/>
      <c r="T116" s="100"/>
      <c r="U116" s="99"/>
      <c r="V116" s="99"/>
      <c r="W116" s="99"/>
      <c r="X116" s="100"/>
      <c r="Y116" s="101"/>
      <c r="Z116" s="102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</row>
    <row r="117" spans="1:50" s="21" customFormat="1" ht="15" thickBot="1" x14ac:dyDescent="0.25">
      <c r="A117" s="15">
        <v>5</v>
      </c>
      <c r="B117" s="95">
        <v>2</v>
      </c>
      <c r="C117" s="15">
        <v>5</v>
      </c>
      <c r="D117" s="96">
        <v>65</v>
      </c>
      <c r="E117" s="96" t="s">
        <v>138</v>
      </c>
      <c r="F117" s="98"/>
      <c r="G117" s="98"/>
      <c r="H117" s="98"/>
      <c r="I117" s="98"/>
      <c r="J117" s="98"/>
      <c r="K117" s="98"/>
      <c r="L117" s="98"/>
      <c r="M117" s="98"/>
      <c r="N117" s="14"/>
      <c r="O117" s="96">
        <v>65</v>
      </c>
      <c r="P117" s="96" t="s">
        <v>138</v>
      </c>
      <c r="Q117" s="100"/>
      <c r="R117" s="99"/>
      <c r="S117" s="99"/>
      <c r="T117" s="100"/>
      <c r="U117" s="99"/>
      <c r="V117" s="99"/>
      <c r="W117" s="99"/>
      <c r="X117" s="100"/>
      <c r="Y117" s="101"/>
      <c r="Z117" s="102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</row>
    <row r="118" spans="1:50" s="21" customFormat="1" ht="15" thickBot="1" x14ac:dyDescent="0.25">
      <c r="A118" s="15">
        <v>7</v>
      </c>
      <c r="B118" s="95">
        <v>3</v>
      </c>
      <c r="C118" s="15">
        <v>7</v>
      </c>
      <c r="D118" s="96">
        <v>66</v>
      </c>
      <c r="E118" s="96" t="s">
        <v>139</v>
      </c>
      <c r="F118" s="98"/>
      <c r="G118" s="98"/>
      <c r="H118" s="98"/>
      <c r="I118" s="98"/>
      <c r="J118" s="98"/>
      <c r="K118" s="98"/>
      <c r="L118" s="98"/>
      <c r="M118" s="98"/>
      <c r="N118" s="14"/>
      <c r="O118" s="96">
        <v>66</v>
      </c>
      <c r="P118" s="96" t="s">
        <v>139</v>
      </c>
      <c r="Q118" s="100"/>
      <c r="R118" s="99"/>
      <c r="S118" s="99"/>
      <c r="T118" s="100"/>
      <c r="U118" s="99"/>
      <c r="V118" s="99"/>
      <c r="W118" s="99"/>
      <c r="X118" s="100"/>
      <c r="Y118" s="101"/>
      <c r="Z118" s="102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</row>
    <row r="119" spans="1:50" s="21" customFormat="1" ht="15" thickBot="1" x14ac:dyDescent="0.25">
      <c r="A119" s="15">
        <v>2</v>
      </c>
      <c r="B119" s="95">
        <v>1</v>
      </c>
      <c r="C119" s="15">
        <v>2</v>
      </c>
      <c r="D119" s="96">
        <v>67</v>
      </c>
      <c r="E119" s="97" t="s">
        <v>140</v>
      </c>
      <c r="F119" s="98"/>
      <c r="G119" s="98"/>
      <c r="H119" s="98"/>
      <c r="I119" s="98"/>
      <c r="J119" s="98"/>
      <c r="K119" s="98"/>
      <c r="L119" s="98"/>
      <c r="M119" s="98"/>
      <c r="N119" s="14"/>
      <c r="O119" s="96">
        <v>67</v>
      </c>
      <c r="P119" s="96" t="s">
        <v>140</v>
      </c>
      <c r="Q119" s="100"/>
      <c r="R119" s="99"/>
      <c r="S119" s="99"/>
      <c r="T119" s="100"/>
      <c r="U119" s="99"/>
      <c r="V119" s="99"/>
      <c r="W119" s="99"/>
      <c r="X119" s="100"/>
      <c r="Y119" s="101"/>
      <c r="Z119" s="102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</row>
    <row r="120" spans="1:50" s="21" customFormat="1" ht="15" thickBot="1" x14ac:dyDescent="0.25">
      <c r="A120" s="15">
        <v>4</v>
      </c>
      <c r="B120" s="95">
        <v>1</v>
      </c>
      <c r="C120" s="15">
        <v>4</v>
      </c>
      <c r="D120" s="96">
        <v>68</v>
      </c>
      <c r="E120" s="96" t="s">
        <v>141</v>
      </c>
      <c r="F120" s="98"/>
      <c r="G120" s="98"/>
      <c r="H120" s="98"/>
      <c r="I120" s="98"/>
      <c r="J120" s="98"/>
      <c r="K120" s="98"/>
      <c r="L120" s="98"/>
      <c r="M120" s="98"/>
      <c r="N120" s="14"/>
      <c r="O120" s="96">
        <v>68</v>
      </c>
      <c r="P120" s="96" t="s">
        <v>141</v>
      </c>
      <c r="Q120" s="100"/>
      <c r="R120" s="99"/>
      <c r="S120" s="99"/>
      <c r="T120" s="100"/>
      <c r="U120" s="99"/>
      <c r="V120" s="99"/>
      <c r="W120" s="99"/>
      <c r="X120" s="100"/>
      <c r="Y120" s="101"/>
      <c r="Z120" s="102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</row>
    <row r="121" spans="1:50" s="21" customFormat="1" ht="15" thickBot="1" x14ac:dyDescent="0.25">
      <c r="A121" s="15">
        <v>6</v>
      </c>
      <c r="B121" s="95">
        <v>1</v>
      </c>
      <c r="C121" s="15">
        <v>6</v>
      </c>
      <c r="D121" s="96">
        <v>69</v>
      </c>
      <c r="E121" s="96" t="s">
        <v>142</v>
      </c>
      <c r="F121" s="98"/>
      <c r="G121" s="98"/>
      <c r="H121" s="98"/>
      <c r="I121" s="98"/>
      <c r="J121" s="98"/>
      <c r="K121" s="98"/>
      <c r="L121" s="98"/>
      <c r="M121" s="98"/>
      <c r="N121" s="14"/>
      <c r="O121" s="96">
        <v>69</v>
      </c>
      <c r="P121" s="96" t="s">
        <v>142</v>
      </c>
      <c r="Q121" s="100"/>
      <c r="R121" s="99"/>
      <c r="S121" s="99"/>
      <c r="T121" s="100"/>
      <c r="U121" s="99"/>
      <c r="V121" s="99"/>
      <c r="W121" s="99"/>
      <c r="X121" s="100"/>
      <c r="Y121" s="101"/>
      <c r="Z121" s="102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</row>
    <row r="122" spans="1:50" s="21" customFormat="1" ht="15" thickBot="1" x14ac:dyDescent="0.25">
      <c r="A122" s="15">
        <v>5</v>
      </c>
      <c r="B122" s="95">
        <v>2</v>
      </c>
      <c r="C122" s="15">
        <v>5</v>
      </c>
      <c r="D122" s="96">
        <v>70</v>
      </c>
      <c r="E122" s="96" t="s">
        <v>143</v>
      </c>
      <c r="F122" s="98"/>
      <c r="G122" s="98"/>
      <c r="H122" s="98"/>
      <c r="I122" s="98"/>
      <c r="J122" s="98"/>
      <c r="K122" s="98"/>
      <c r="L122" s="98"/>
      <c r="M122" s="98"/>
      <c r="N122" s="14"/>
      <c r="O122" s="96">
        <v>70</v>
      </c>
      <c r="P122" s="96" t="s">
        <v>143</v>
      </c>
      <c r="Q122" s="100"/>
      <c r="R122" s="99"/>
      <c r="S122" s="99"/>
      <c r="T122" s="100"/>
      <c r="U122" s="99"/>
      <c r="V122" s="99"/>
      <c r="W122" s="99"/>
      <c r="X122" s="100"/>
      <c r="Y122" s="101"/>
      <c r="Z122" s="102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</row>
    <row r="123" spans="1:50" s="21" customFormat="1" ht="15" thickBot="1" x14ac:dyDescent="0.25">
      <c r="A123" s="15">
        <v>3</v>
      </c>
      <c r="B123" s="95">
        <v>1</v>
      </c>
      <c r="C123" s="15">
        <v>3</v>
      </c>
      <c r="D123" s="96">
        <v>71</v>
      </c>
      <c r="E123" s="96" t="s">
        <v>144</v>
      </c>
      <c r="F123" s="98"/>
      <c r="G123" s="98"/>
      <c r="H123" s="98"/>
      <c r="I123" s="98"/>
      <c r="J123" s="98"/>
      <c r="K123" s="98"/>
      <c r="L123" s="98"/>
      <c r="M123" s="98"/>
      <c r="N123" s="14"/>
      <c r="O123" s="96">
        <v>71</v>
      </c>
      <c r="P123" s="96" t="s">
        <v>144</v>
      </c>
      <c r="Q123" s="100"/>
      <c r="R123" s="99"/>
      <c r="S123" s="99"/>
      <c r="T123" s="100"/>
      <c r="U123" s="99"/>
      <c r="V123" s="99"/>
      <c r="W123" s="99"/>
      <c r="X123" s="100"/>
      <c r="Y123" s="101"/>
      <c r="Z123" s="102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</row>
    <row r="124" spans="1:50" s="21" customFormat="1" ht="15" thickBot="1" x14ac:dyDescent="0.25">
      <c r="A124" s="15">
        <v>4</v>
      </c>
      <c r="B124" s="95">
        <v>1</v>
      </c>
      <c r="C124" s="15">
        <v>4</v>
      </c>
      <c r="D124" s="96">
        <v>72</v>
      </c>
      <c r="E124" s="96" t="s">
        <v>145</v>
      </c>
      <c r="F124" s="98"/>
      <c r="G124" s="98"/>
      <c r="H124" s="98"/>
      <c r="I124" s="98"/>
      <c r="J124" s="98"/>
      <c r="K124" s="98"/>
      <c r="L124" s="98"/>
      <c r="M124" s="98"/>
      <c r="N124" s="14"/>
      <c r="O124" s="96">
        <v>72</v>
      </c>
      <c r="P124" s="96" t="s">
        <v>145</v>
      </c>
      <c r="Q124" s="100"/>
      <c r="R124" s="99"/>
      <c r="S124" s="99"/>
      <c r="T124" s="100"/>
      <c r="U124" s="99"/>
      <c r="V124" s="99"/>
      <c r="W124" s="99"/>
      <c r="X124" s="100"/>
      <c r="Y124" s="101"/>
      <c r="Z124" s="102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</row>
    <row r="125" spans="1:50" s="21" customFormat="1" ht="15" thickBot="1" x14ac:dyDescent="0.25">
      <c r="A125" s="15">
        <v>6</v>
      </c>
      <c r="B125" s="95">
        <v>3</v>
      </c>
      <c r="C125" s="15">
        <v>7</v>
      </c>
      <c r="D125" s="96">
        <v>73</v>
      </c>
      <c r="E125" s="96" t="s">
        <v>146</v>
      </c>
      <c r="F125" s="98"/>
      <c r="G125" s="98"/>
      <c r="H125" s="98"/>
      <c r="I125" s="98"/>
      <c r="J125" s="98"/>
      <c r="K125" s="98"/>
      <c r="L125" s="98"/>
      <c r="M125" s="98"/>
      <c r="N125" s="14"/>
      <c r="O125" s="96">
        <v>73</v>
      </c>
      <c r="P125" s="96" t="s">
        <v>146</v>
      </c>
      <c r="Q125" s="100"/>
      <c r="R125" s="99"/>
      <c r="S125" s="99"/>
      <c r="T125" s="100"/>
      <c r="U125" s="99"/>
      <c r="V125" s="99"/>
      <c r="W125" s="99"/>
      <c r="X125" s="100"/>
      <c r="Y125" s="101"/>
      <c r="Z125" s="102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</row>
    <row r="126" spans="1:50" s="21" customFormat="1" ht="15" thickBot="1" x14ac:dyDescent="0.25">
      <c r="A126" s="15">
        <v>2</v>
      </c>
      <c r="B126" s="95">
        <v>1</v>
      </c>
      <c r="C126" s="15">
        <v>3</v>
      </c>
      <c r="D126" s="96">
        <v>74</v>
      </c>
      <c r="E126" s="96" t="s">
        <v>147</v>
      </c>
      <c r="F126" s="98"/>
      <c r="G126" s="98"/>
      <c r="H126" s="98"/>
      <c r="I126" s="98"/>
      <c r="J126" s="98"/>
      <c r="K126" s="98"/>
      <c r="L126" s="98"/>
      <c r="M126" s="98"/>
      <c r="N126" s="14"/>
      <c r="O126" s="96">
        <v>74</v>
      </c>
      <c r="P126" s="96" t="s">
        <v>147</v>
      </c>
      <c r="Q126" s="100"/>
      <c r="R126" s="99"/>
      <c r="S126" s="99"/>
      <c r="T126" s="100"/>
      <c r="U126" s="99"/>
      <c r="V126" s="99"/>
      <c r="W126" s="99"/>
      <c r="X126" s="100"/>
      <c r="Y126" s="101"/>
      <c r="Z126" s="102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</row>
    <row r="127" spans="1:50" s="21" customFormat="1" ht="15" thickBot="1" x14ac:dyDescent="0.25">
      <c r="A127" s="15">
        <v>7</v>
      </c>
      <c r="B127" s="95">
        <v>3</v>
      </c>
      <c r="C127" s="15">
        <v>7</v>
      </c>
      <c r="D127" s="96">
        <v>75</v>
      </c>
      <c r="E127" s="96" t="s">
        <v>148</v>
      </c>
      <c r="F127" s="98"/>
      <c r="G127" s="98"/>
      <c r="H127" s="98"/>
      <c r="I127" s="98"/>
      <c r="J127" s="98"/>
      <c r="K127" s="98"/>
      <c r="L127" s="98"/>
      <c r="M127" s="98"/>
      <c r="N127" s="14"/>
      <c r="O127" s="96">
        <v>75</v>
      </c>
      <c r="P127" s="96" t="s">
        <v>148</v>
      </c>
      <c r="Q127" s="100"/>
      <c r="R127" s="99"/>
      <c r="S127" s="99"/>
      <c r="T127" s="100"/>
      <c r="U127" s="99"/>
      <c r="V127" s="99"/>
      <c r="W127" s="99"/>
      <c r="X127" s="100"/>
      <c r="Y127" s="101"/>
      <c r="Z127" s="102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</row>
    <row r="128" spans="1:50" s="21" customFormat="1" ht="15" thickBot="1" x14ac:dyDescent="0.25">
      <c r="A128" s="15">
        <v>2</v>
      </c>
      <c r="B128" s="95">
        <v>1</v>
      </c>
      <c r="C128" s="15">
        <v>2</v>
      </c>
      <c r="D128" s="96">
        <v>76</v>
      </c>
      <c r="E128" s="97" t="s">
        <v>149</v>
      </c>
      <c r="F128" s="98"/>
      <c r="G128" s="98"/>
      <c r="H128" s="98"/>
      <c r="I128" s="98"/>
      <c r="J128" s="98"/>
      <c r="K128" s="98"/>
      <c r="L128" s="98"/>
      <c r="M128" s="98"/>
      <c r="N128" s="14"/>
      <c r="O128" s="96">
        <v>76</v>
      </c>
      <c r="P128" s="96" t="s">
        <v>149</v>
      </c>
      <c r="Q128" s="100"/>
      <c r="R128" s="99"/>
      <c r="S128" s="99"/>
      <c r="T128" s="100"/>
      <c r="U128" s="99"/>
      <c r="V128" s="99"/>
      <c r="W128" s="99"/>
      <c r="X128" s="100"/>
      <c r="Y128" s="101"/>
      <c r="Z128" s="102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</row>
    <row r="129" spans="1:50" s="21" customFormat="1" ht="15" thickBot="1" x14ac:dyDescent="0.25">
      <c r="A129" s="15">
        <v>3</v>
      </c>
      <c r="B129" s="95">
        <v>1</v>
      </c>
      <c r="C129" s="15">
        <v>3</v>
      </c>
      <c r="D129" s="96">
        <v>77</v>
      </c>
      <c r="E129" s="96" t="s">
        <v>150</v>
      </c>
      <c r="F129" s="98"/>
      <c r="G129" s="98"/>
      <c r="H129" s="98"/>
      <c r="I129" s="98"/>
      <c r="J129" s="98"/>
      <c r="K129" s="98"/>
      <c r="L129" s="98"/>
      <c r="M129" s="98"/>
      <c r="N129" s="14"/>
      <c r="O129" s="96">
        <v>77</v>
      </c>
      <c r="P129" s="96" t="s">
        <v>150</v>
      </c>
      <c r="Q129" s="100"/>
      <c r="R129" s="99"/>
      <c r="S129" s="99"/>
      <c r="T129" s="100"/>
      <c r="U129" s="99"/>
      <c r="V129" s="99"/>
      <c r="W129" s="99"/>
      <c r="X129" s="100"/>
      <c r="Y129" s="101"/>
      <c r="Z129" s="102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</row>
    <row r="130" spans="1:50" s="21" customFormat="1" ht="15" thickBot="1" x14ac:dyDescent="0.25">
      <c r="A130" s="15">
        <v>3</v>
      </c>
      <c r="B130" s="95">
        <v>1</v>
      </c>
      <c r="C130" s="15">
        <v>3</v>
      </c>
      <c r="D130" s="96">
        <v>78</v>
      </c>
      <c r="E130" s="96" t="s">
        <v>151</v>
      </c>
      <c r="F130" s="98"/>
      <c r="G130" s="98"/>
      <c r="H130" s="98"/>
      <c r="I130" s="98"/>
      <c r="J130" s="98"/>
      <c r="K130" s="98"/>
      <c r="L130" s="98"/>
      <c r="M130" s="98"/>
      <c r="N130" s="14"/>
      <c r="O130" s="96">
        <v>78</v>
      </c>
      <c r="P130" s="96" t="s">
        <v>151</v>
      </c>
      <c r="Q130" s="100"/>
      <c r="R130" s="99"/>
      <c r="S130" s="99"/>
      <c r="T130" s="100"/>
      <c r="U130" s="99"/>
      <c r="V130" s="99"/>
      <c r="W130" s="99"/>
      <c r="X130" s="100"/>
      <c r="Y130" s="101"/>
      <c r="Z130" s="102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</row>
    <row r="131" spans="1:50" s="21" customFormat="1" ht="15" thickBot="1" x14ac:dyDescent="0.25">
      <c r="A131" s="15">
        <v>7</v>
      </c>
      <c r="B131" s="95">
        <v>3</v>
      </c>
      <c r="C131" s="15">
        <v>7</v>
      </c>
      <c r="D131" s="96">
        <v>79</v>
      </c>
      <c r="E131" s="96" t="s">
        <v>152</v>
      </c>
      <c r="F131" s="98"/>
      <c r="G131" s="98"/>
      <c r="H131" s="98"/>
      <c r="I131" s="98"/>
      <c r="J131" s="98"/>
      <c r="K131" s="98"/>
      <c r="L131" s="98"/>
      <c r="M131" s="98"/>
      <c r="N131" s="14"/>
      <c r="O131" s="96">
        <v>79</v>
      </c>
      <c r="P131" s="96" t="s">
        <v>152</v>
      </c>
      <c r="Q131" s="100"/>
      <c r="R131" s="99"/>
      <c r="S131" s="99"/>
      <c r="T131" s="100"/>
      <c r="U131" s="99"/>
      <c r="V131" s="99"/>
      <c r="W131" s="99"/>
      <c r="X131" s="100"/>
      <c r="Y131" s="101"/>
      <c r="Z131" s="102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</row>
    <row r="132" spans="1:50" s="21" customFormat="1" ht="15" thickBot="1" x14ac:dyDescent="0.25">
      <c r="A132" s="15">
        <v>7</v>
      </c>
      <c r="B132" s="95">
        <v>1</v>
      </c>
      <c r="C132" s="15">
        <v>7</v>
      </c>
      <c r="D132" s="96">
        <v>80</v>
      </c>
      <c r="E132" s="96" t="s">
        <v>153</v>
      </c>
      <c r="F132" s="98"/>
      <c r="G132" s="98"/>
      <c r="H132" s="98"/>
      <c r="I132" s="98"/>
      <c r="J132" s="98"/>
      <c r="K132" s="98"/>
      <c r="L132" s="98"/>
      <c r="M132" s="98"/>
      <c r="N132" s="14"/>
      <c r="O132" s="96">
        <v>80</v>
      </c>
      <c r="P132" s="96" t="s">
        <v>153</v>
      </c>
      <c r="Q132" s="100"/>
      <c r="R132" s="99"/>
      <c r="S132" s="99"/>
      <c r="T132" s="100"/>
      <c r="U132" s="99"/>
      <c r="V132" s="99"/>
      <c r="W132" s="99"/>
      <c r="X132" s="100"/>
      <c r="Y132" s="101"/>
      <c r="Z132" s="102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</row>
    <row r="133" spans="1:50" s="21" customFormat="1" ht="15" thickBot="1" x14ac:dyDescent="0.25">
      <c r="A133" s="15">
        <v>6</v>
      </c>
      <c r="B133" s="95">
        <v>2</v>
      </c>
      <c r="C133" s="15">
        <v>6</v>
      </c>
      <c r="D133" s="96">
        <v>81</v>
      </c>
      <c r="E133" s="96" t="s">
        <v>154</v>
      </c>
      <c r="F133" s="98"/>
      <c r="G133" s="98"/>
      <c r="H133" s="98"/>
      <c r="I133" s="98"/>
      <c r="J133" s="98"/>
      <c r="K133" s="98"/>
      <c r="L133" s="98"/>
      <c r="M133" s="98"/>
      <c r="N133" s="14"/>
      <c r="O133" s="96">
        <v>81</v>
      </c>
      <c r="P133" s="96" t="s">
        <v>154</v>
      </c>
      <c r="Q133" s="100"/>
      <c r="R133" s="99"/>
      <c r="S133" s="99"/>
      <c r="T133" s="100"/>
      <c r="U133" s="99"/>
      <c r="V133" s="99"/>
      <c r="W133" s="99"/>
      <c r="X133" s="100"/>
      <c r="Y133" s="101"/>
      <c r="Z133" s="102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</row>
    <row r="134" spans="1:50" s="21" customFormat="1" ht="15" thickBot="1" x14ac:dyDescent="0.25">
      <c r="A134" s="15">
        <v>4</v>
      </c>
      <c r="B134" s="95">
        <v>1</v>
      </c>
      <c r="C134" s="15">
        <v>4</v>
      </c>
      <c r="D134" s="96">
        <v>82</v>
      </c>
      <c r="E134" s="96" t="s">
        <v>155</v>
      </c>
      <c r="F134" s="98"/>
      <c r="G134" s="98"/>
      <c r="H134" s="98"/>
      <c r="I134" s="98"/>
      <c r="J134" s="98"/>
      <c r="K134" s="98"/>
      <c r="L134" s="98"/>
      <c r="M134" s="98"/>
      <c r="N134" s="14"/>
      <c r="O134" s="96">
        <v>82</v>
      </c>
      <c r="P134" s="96" t="s">
        <v>155</v>
      </c>
      <c r="Q134" s="100"/>
      <c r="R134" s="99"/>
      <c r="S134" s="99"/>
      <c r="T134" s="100"/>
      <c r="U134" s="99"/>
      <c r="V134" s="99"/>
      <c r="W134" s="99"/>
      <c r="X134" s="100"/>
      <c r="Y134" s="101"/>
      <c r="Z134" s="102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</row>
    <row r="135" spans="1:50" s="21" customFormat="1" ht="15" thickBot="1" x14ac:dyDescent="0.25">
      <c r="A135" s="15">
        <v>4</v>
      </c>
      <c r="B135" s="95">
        <v>1</v>
      </c>
      <c r="C135" s="15">
        <v>4</v>
      </c>
      <c r="D135" s="96">
        <v>83</v>
      </c>
      <c r="E135" s="96" t="s">
        <v>156</v>
      </c>
      <c r="F135" s="98"/>
      <c r="G135" s="98"/>
      <c r="H135" s="98"/>
      <c r="I135" s="98"/>
      <c r="J135" s="98"/>
      <c r="K135" s="98"/>
      <c r="L135" s="98"/>
      <c r="M135" s="98"/>
      <c r="N135" s="14"/>
      <c r="O135" s="96">
        <v>83</v>
      </c>
      <c r="P135" s="96" t="s">
        <v>156</v>
      </c>
      <c r="Q135" s="100"/>
      <c r="R135" s="99"/>
      <c r="S135" s="99"/>
      <c r="T135" s="100"/>
      <c r="U135" s="99"/>
      <c r="V135" s="99"/>
      <c r="W135" s="99"/>
      <c r="X135" s="100"/>
      <c r="Y135" s="101"/>
      <c r="Z135" s="102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</row>
    <row r="136" spans="1:50" s="21" customFormat="1" ht="15" thickBot="1" x14ac:dyDescent="0.25">
      <c r="A136" s="15">
        <v>4</v>
      </c>
      <c r="B136" s="95">
        <v>1</v>
      </c>
      <c r="C136" s="15">
        <v>4</v>
      </c>
      <c r="D136" s="96">
        <v>84</v>
      </c>
      <c r="E136" s="96" t="s">
        <v>157</v>
      </c>
      <c r="F136" s="98"/>
      <c r="G136" s="98"/>
      <c r="H136" s="98"/>
      <c r="I136" s="98"/>
      <c r="J136" s="98"/>
      <c r="K136" s="98"/>
      <c r="L136" s="98"/>
      <c r="M136" s="98"/>
      <c r="N136" s="14"/>
      <c r="O136" s="96">
        <v>84</v>
      </c>
      <c r="P136" s="96" t="s">
        <v>157</v>
      </c>
      <c r="Q136" s="100"/>
      <c r="R136" s="99"/>
      <c r="S136" s="99"/>
      <c r="T136" s="100"/>
      <c r="U136" s="99"/>
      <c r="V136" s="99"/>
      <c r="W136" s="99"/>
      <c r="X136" s="100"/>
      <c r="Y136" s="101"/>
      <c r="Z136" s="102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</row>
    <row r="137" spans="1:50" s="21" customFormat="1" ht="15" thickBot="1" x14ac:dyDescent="0.25">
      <c r="A137" s="15">
        <v>6</v>
      </c>
      <c r="B137" s="95">
        <v>2</v>
      </c>
      <c r="C137" s="15">
        <v>6</v>
      </c>
      <c r="D137" s="96">
        <v>85</v>
      </c>
      <c r="E137" s="96" t="s">
        <v>158</v>
      </c>
      <c r="F137" s="98"/>
      <c r="G137" s="98"/>
      <c r="H137" s="98"/>
      <c r="I137" s="98"/>
      <c r="J137" s="98"/>
      <c r="K137" s="98"/>
      <c r="L137" s="98"/>
      <c r="M137" s="98"/>
      <c r="N137" s="14"/>
      <c r="O137" s="96">
        <v>85</v>
      </c>
      <c r="P137" s="96" t="s">
        <v>158</v>
      </c>
      <c r="Q137" s="100"/>
      <c r="R137" s="99"/>
      <c r="S137" s="99"/>
      <c r="T137" s="100"/>
      <c r="U137" s="99"/>
      <c r="V137" s="99"/>
      <c r="W137" s="99"/>
      <c r="X137" s="100"/>
      <c r="Y137" s="101"/>
      <c r="Z137" s="102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</row>
    <row r="138" spans="1:50" s="21" customFormat="1" ht="15" thickBot="1" x14ac:dyDescent="0.25">
      <c r="A138" s="15">
        <v>3</v>
      </c>
      <c r="B138" s="95">
        <v>1</v>
      </c>
      <c r="C138" s="15">
        <v>3</v>
      </c>
      <c r="D138" s="96">
        <v>86</v>
      </c>
      <c r="E138" s="96" t="s">
        <v>159</v>
      </c>
      <c r="F138" s="98"/>
      <c r="G138" s="98"/>
      <c r="H138" s="98"/>
      <c r="I138" s="98"/>
      <c r="J138" s="98"/>
      <c r="K138" s="98"/>
      <c r="L138" s="98"/>
      <c r="M138" s="98"/>
      <c r="N138" s="14"/>
      <c r="O138" s="96">
        <v>86</v>
      </c>
      <c r="P138" s="96" t="s">
        <v>159</v>
      </c>
      <c r="Q138" s="100"/>
      <c r="R138" s="99"/>
      <c r="S138" s="99"/>
      <c r="T138" s="100"/>
      <c r="U138" s="99"/>
      <c r="V138" s="99"/>
      <c r="W138" s="99"/>
      <c r="X138" s="100"/>
      <c r="Y138" s="101"/>
      <c r="Z138" s="102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</row>
    <row r="139" spans="1:50" s="21" customFormat="1" ht="15" thickBot="1" x14ac:dyDescent="0.25">
      <c r="A139" s="15">
        <v>1</v>
      </c>
      <c r="B139" s="95">
        <v>1</v>
      </c>
      <c r="C139" s="15">
        <v>1</v>
      </c>
      <c r="D139" s="96">
        <v>87</v>
      </c>
      <c r="E139" s="96" t="s">
        <v>160</v>
      </c>
      <c r="F139" s="98"/>
      <c r="G139" s="98"/>
      <c r="H139" s="98"/>
      <c r="I139" s="98"/>
      <c r="J139" s="98"/>
      <c r="K139" s="98"/>
      <c r="L139" s="98"/>
      <c r="M139" s="98"/>
      <c r="N139" s="14"/>
      <c r="O139" s="96">
        <v>87</v>
      </c>
      <c r="P139" s="96" t="s">
        <v>160</v>
      </c>
      <c r="Q139" s="100"/>
      <c r="R139" s="99"/>
      <c r="S139" s="99"/>
      <c r="T139" s="100"/>
      <c r="U139" s="99"/>
      <c r="V139" s="99"/>
      <c r="W139" s="99"/>
      <c r="X139" s="100"/>
      <c r="Y139" s="101"/>
      <c r="Z139" s="102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</row>
    <row r="140" spans="1:50" s="21" customFormat="1" ht="15" thickBot="1" x14ac:dyDescent="0.25">
      <c r="A140" s="15">
        <v>3</v>
      </c>
      <c r="B140" s="95">
        <v>1</v>
      </c>
      <c r="C140" s="15">
        <v>3</v>
      </c>
      <c r="D140" s="96">
        <v>88</v>
      </c>
      <c r="E140" s="96" t="s">
        <v>161</v>
      </c>
      <c r="F140" s="98"/>
      <c r="G140" s="98"/>
      <c r="H140" s="98"/>
      <c r="I140" s="98"/>
      <c r="J140" s="98"/>
      <c r="K140" s="98"/>
      <c r="L140" s="98"/>
      <c r="M140" s="98"/>
      <c r="N140" s="14"/>
      <c r="O140" s="96">
        <v>88</v>
      </c>
      <c r="P140" s="96" t="s">
        <v>161</v>
      </c>
      <c r="Q140" s="100"/>
      <c r="R140" s="99"/>
      <c r="S140" s="99"/>
      <c r="T140" s="100"/>
      <c r="U140" s="99"/>
      <c r="V140" s="99"/>
      <c r="W140" s="99"/>
      <c r="X140" s="100"/>
      <c r="Y140" s="101"/>
      <c r="Z140" s="102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</row>
    <row r="141" spans="1:50" s="21" customFormat="1" ht="15" thickBot="1" x14ac:dyDescent="0.25">
      <c r="A141" s="15">
        <v>7</v>
      </c>
      <c r="B141" s="95">
        <v>3</v>
      </c>
      <c r="C141" s="15">
        <v>7</v>
      </c>
      <c r="D141" s="96">
        <v>89</v>
      </c>
      <c r="E141" s="96" t="s">
        <v>162</v>
      </c>
      <c r="F141" s="98"/>
      <c r="G141" s="98"/>
      <c r="H141" s="98"/>
      <c r="I141" s="98"/>
      <c r="J141" s="98"/>
      <c r="K141" s="98"/>
      <c r="L141" s="98"/>
      <c r="M141" s="98"/>
      <c r="N141" s="14"/>
      <c r="O141" s="96">
        <v>89</v>
      </c>
      <c r="P141" s="96" t="s">
        <v>162</v>
      </c>
      <c r="Q141" s="100"/>
      <c r="R141" s="99"/>
      <c r="S141" s="99"/>
      <c r="T141" s="100"/>
      <c r="U141" s="99"/>
      <c r="V141" s="99"/>
      <c r="W141" s="99"/>
      <c r="X141" s="100"/>
      <c r="Y141" s="101"/>
      <c r="Z141" s="102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</row>
    <row r="142" spans="1:50" s="21" customFormat="1" ht="15" thickBot="1" x14ac:dyDescent="0.25">
      <c r="A142" s="15">
        <v>2</v>
      </c>
      <c r="B142" s="95">
        <v>1</v>
      </c>
      <c r="C142" s="15">
        <v>2</v>
      </c>
      <c r="D142" s="96">
        <v>90</v>
      </c>
      <c r="E142" s="97" t="s">
        <v>163</v>
      </c>
      <c r="F142" s="98"/>
      <c r="G142" s="98"/>
      <c r="H142" s="98"/>
      <c r="I142" s="98"/>
      <c r="J142" s="98"/>
      <c r="K142" s="98"/>
      <c r="L142" s="98"/>
      <c r="M142" s="98"/>
      <c r="N142" s="14"/>
      <c r="O142" s="96">
        <v>90</v>
      </c>
      <c r="P142" s="96" t="s">
        <v>163</v>
      </c>
      <c r="Q142" s="100"/>
      <c r="R142" s="99"/>
      <c r="S142" s="99"/>
      <c r="T142" s="100"/>
      <c r="U142" s="99"/>
      <c r="V142" s="99"/>
      <c r="W142" s="99"/>
      <c r="X142" s="100"/>
      <c r="Y142" s="101"/>
      <c r="Z142" s="102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</row>
    <row r="143" spans="1:50" s="21" customFormat="1" ht="15" thickBot="1" x14ac:dyDescent="0.25">
      <c r="A143" s="15">
        <v>6</v>
      </c>
      <c r="B143" s="95">
        <v>2</v>
      </c>
      <c r="C143" s="15">
        <v>6</v>
      </c>
      <c r="D143" s="96">
        <v>91</v>
      </c>
      <c r="E143" s="96" t="s">
        <v>164</v>
      </c>
      <c r="F143" s="98"/>
      <c r="G143" s="98"/>
      <c r="H143" s="98"/>
      <c r="I143" s="98"/>
      <c r="J143" s="98"/>
      <c r="K143" s="98"/>
      <c r="L143" s="98"/>
      <c r="M143" s="98"/>
      <c r="N143" s="14"/>
      <c r="O143" s="96">
        <v>91</v>
      </c>
      <c r="P143" s="96" t="s">
        <v>164</v>
      </c>
      <c r="Q143" s="100"/>
      <c r="R143" s="99"/>
      <c r="S143" s="99"/>
      <c r="T143" s="100"/>
      <c r="U143" s="99"/>
      <c r="V143" s="99"/>
      <c r="W143" s="99"/>
      <c r="X143" s="100"/>
      <c r="Y143" s="101"/>
      <c r="Z143" s="102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</row>
    <row r="144" spans="1:50" s="21" customFormat="1" ht="15" thickBot="1" x14ac:dyDescent="0.25">
      <c r="A144" s="15">
        <v>6</v>
      </c>
      <c r="B144" s="95">
        <v>2</v>
      </c>
      <c r="C144" s="15">
        <v>6</v>
      </c>
      <c r="D144" s="96">
        <v>92</v>
      </c>
      <c r="E144" s="96" t="s">
        <v>165</v>
      </c>
      <c r="F144" s="98"/>
      <c r="G144" s="98"/>
      <c r="H144" s="98"/>
      <c r="I144" s="98"/>
      <c r="J144" s="98"/>
      <c r="K144" s="98"/>
      <c r="L144" s="98"/>
      <c r="M144" s="98"/>
      <c r="N144" s="14"/>
      <c r="O144" s="96">
        <v>92</v>
      </c>
      <c r="P144" s="96" t="s">
        <v>165</v>
      </c>
      <c r="Q144" s="100"/>
      <c r="R144" s="99"/>
      <c r="S144" s="99"/>
      <c r="T144" s="100"/>
      <c r="U144" s="99"/>
      <c r="V144" s="99"/>
      <c r="W144" s="99"/>
      <c r="X144" s="100"/>
      <c r="Y144" s="101"/>
      <c r="Z144" s="102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</row>
    <row r="145" spans="1:50" s="21" customFormat="1" ht="15" thickBot="1" x14ac:dyDescent="0.25">
      <c r="A145" s="15">
        <v>2</v>
      </c>
      <c r="B145" s="95">
        <v>1</v>
      </c>
      <c r="C145" s="15">
        <v>2</v>
      </c>
      <c r="D145" s="96">
        <v>93</v>
      </c>
      <c r="E145" s="97" t="s">
        <v>166</v>
      </c>
      <c r="F145" s="98"/>
      <c r="G145" s="98"/>
      <c r="H145" s="98"/>
      <c r="I145" s="98"/>
      <c r="J145" s="98"/>
      <c r="K145" s="98"/>
      <c r="L145" s="98"/>
      <c r="M145" s="98"/>
      <c r="N145" s="14"/>
      <c r="O145" s="96">
        <v>93</v>
      </c>
      <c r="P145" s="96" t="s">
        <v>166</v>
      </c>
      <c r="Q145" s="100"/>
      <c r="R145" s="99"/>
      <c r="S145" s="99"/>
      <c r="T145" s="100"/>
      <c r="U145" s="99"/>
      <c r="V145" s="99"/>
      <c r="W145" s="99"/>
      <c r="X145" s="100"/>
      <c r="Y145" s="101"/>
      <c r="Z145" s="102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</row>
    <row r="146" spans="1:50" s="21" customFormat="1" ht="15" thickBot="1" x14ac:dyDescent="0.25">
      <c r="A146" s="15">
        <v>7</v>
      </c>
      <c r="B146" s="95">
        <v>3</v>
      </c>
      <c r="C146" s="15">
        <v>7</v>
      </c>
      <c r="D146" s="96">
        <v>94</v>
      </c>
      <c r="E146" s="96" t="s">
        <v>167</v>
      </c>
      <c r="F146" s="98"/>
      <c r="G146" s="98"/>
      <c r="H146" s="98"/>
      <c r="I146" s="98"/>
      <c r="J146" s="98"/>
      <c r="K146" s="98"/>
      <c r="L146" s="98"/>
      <c r="M146" s="98"/>
      <c r="N146" s="14"/>
      <c r="O146" s="96">
        <v>94</v>
      </c>
      <c r="P146" s="96" t="s">
        <v>167</v>
      </c>
      <c r="Q146" s="100"/>
      <c r="R146" s="99"/>
      <c r="S146" s="99"/>
      <c r="T146" s="100"/>
      <c r="U146" s="99"/>
      <c r="V146" s="99"/>
      <c r="W146" s="99"/>
      <c r="X146" s="100"/>
      <c r="Y146" s="101"/>
      <c r="Z146" s="102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</row>
    <row r="147" spans="1:50" s="21" customFormat="1" ht="15" thickBot="1" x14ac:dyDescent="0.25">
      <c r="A147" s="15">
        <v>2</v>
      </c>
      <c r="B147" s="95">
        <v>1</v>
      </c>
      <c r="C147" s="15">
        <v>2</v>
      </c>
      <c r="D147" s="96">
        <v>95</v>
      </c>
      <c r="E147" s="97" t="s">
        <v>168</v>
      </c>
      <c r="F147" s="98"/>
      <c r="G147" s="98"/>
      <c r="H147" s="98"/>
      <c r="I147" s="98"/>
      <c r="J147" s="98"/>
      <c r="K147" s="98"/>
      <c r="L147" s="98"/>
      <c r="M147" s="98"/>
      <c r="N147" s="14"/>
      <c r="O147" s="96">
        <v>95</v>
      </c>
      <c r="P147" s="96" t="s">
        <v>168</v>
      </c>
      <c r="Q147" s="100"/>
      <c r="R147" s="99"/>
      <c r="S147" s="99"/>
      <c r="T147" s="100"/>
      <c r="U147" s="99"/>
      <c r="V147" s="99"/>
      <c r="W147" s="99"/>
      <c r="X147" s="100"/>
      <c r="Y147" s="101"/>
      <c r="Z147" s="102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</row>
    <row r="148" spans="1:50" s="21" customFormat="1" ht="15" thickBot="1" x14ac:dyDescent="0.25">
      <c r="A148" s="15">
        <v>5</v>
      </c>
      <c r="B148" s="95">
        <v>2</v>
      </c>
      <c r="C148" s="15">
        <v>5</v>
      </c>
      <c r="D148" s="96">
        <v>96</v>
      </c>
      <c r="E148" s="96" t="s">
        <v>169</v>
      </c>
      <c r="F148" s="98"/>
      <c r="G148" s="98"/>
      <c r="H148" s="98"/>
      <c r="I148" s="98"/>
      <c r="J148" s="98"/>
      <c r="K148" s="98"/>
      <c r="L148" s="98"/>
      <c r="M148" s="98"/>
      <c r="N148" s="14"/>
      <c r="O148" s="96">
        <v>96</v>
      </c>
      <c r="P148" s="96" t="s">
        <v>169</v>
      </c>
      <c r="Q148" s="100"/>
      <c r="R148" s="99"/>
      <c r="S148" s="99"/>
      <c r="T148" s="100"/>
      <c r="U148" s="99"/>
      <c r="V148" s="99"/>
      <c r="W148" s="99"/>
      <c r="X148" s="100"/>
      <c r="Y148" s="101"/>
      <c r="Z148" s="102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</row>
    <row r="149" spans="1:50" s="21" customFormat="1" ht="15" thickBot="1" x14ac:dyDescent="0.25">
      <c r="A149" s="15">
        <v>3</v>
      </c>
      <c r="B149" s="95">
        <v>1</v>
      </c>
      <c r="C149" s="15">
        <v>3</v>
      </c>
      <c r="D149" s="96">
        <v>97</v>
      </c>
      <c r="E149" s="96" t="s">
        <v>170</v>
      </c>
      <c r="F149" s="98"/>
      <c r="G149" s="98"/>
      <c r="H149" s="98"/>
      <c r="I149" s="98"/>
      <c r="J149" s="98"/>
      <c r="K149" s="98"/>
      <c r="L149" s="98"/>
      <c r="M149" s="98"/>
      <c r="N149" s="14"/>
      <c r="O149" s="96">
        <v>97</v>
      </c>
      <c r="P149" s="96" t="s">
        <v>170</v>
      </c>
      <c r="Q149" s="100"/>
      <c r="R149" s="99"/>
      <c r="S149" s="99"/>
      <c r="T149" s="100"/>
      <c r="U149" s="99"/>
      <c r="V149" s="99"/>
      <c r="W149" s="99"/>
      <c r="X149" s="100"/>
      <c r="Y149" s="101"/>
      <c r="Z149" s="102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</row>
    <row r="150" spans="1:50" s="21" customFormat="1" ht="15" thickBot="1" x14ac:dyDescent="0.25">
      <c r="A150" s="15">
        <v>7</v>
      </c>
      <c r="B150" s="95">
        <v>3</v>
      </c>
      <c r="C150" s="15">
        <v>7</v>
      </c>
      <c r="D150" s="96">
        <v>98</v>
      </c>
      <c r="E150" s="96" t="s">
        <v>171</v>
      </c>
      <c r="F150" s="98"/>
      <c r="G150" s="98"/>
      <c r="H150" s="98"/>
      <c r="I150" s="98"/>
      <c r="J150" s="98"/>
      <c r="K150" s="98"/>
      <c r="L150" s="98"/>
      <c r="M150" s="98"/>
      <c r="N150" s="14"/>
      <c r="O150" s="96">
        <v>98</v>
      </c>
      <c r="P150" s="96" t="s">
        <v>171</v>
      </c>
      <c r="Q150" s="100"/>
      <c r="R150" s="99"/>
      <c r="S150" s="99"/>
      <c r="T150" s="100"/>
      <c r="U150" s="99"/>
      <c r="V150" s="99"/>
      <c r="W150" s="99"/>
      <c r="X150" s="100"/>
      <c r="Y150" s="101"/>
      <c r="Z150" s="102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</row>
    <row r="151" spans="1:50" s="21" customFormat="1" ht="15" thickBot="1" x14ac:dyDescent="0.25">
      <c r="A151" s="15">
        <v>6</v>
      </c>
      <c r="B151" s="95">
        <v>2</v>
      </c>
      <c r="C151" s="15">
        <v>6</v>
      </c>
      <c r="D151" s="96">
        <v>99</v>
      </c>
      <c r="E151" s="96" t="s">
        <v>172</v>
      </c>
      <c r="F151" s="98"/>
      <c r="G151" s="98"/>
      <c r="H151" s="98"/>
      <c r="I151" s="98"/>
      <c r="J151" s="98"/>
      <c r="K151" s="98"/>
      <c r="L151" s="98"/>
      <c r="M151" s="98"/>
      <c r="N151" s="14"/>
      <c r="O151" s="96">
        <v>99</v>
      </c>
      <c r="P151" s="96" t="s">
        <v>172</v>
      </c>
      <c r="Q151" s="100"/>
      <c r="R151" s="99"/>
      <c r="S151" s="99"/>
      <c r="T151" s="100"/>
      <c r="U151" s="99"/>
      <c r="V151" s="99"/>
      <c r="W151" s="99"/>
      <c r="X151" s="100"/>
      <c r="Y151" s="101"/>
      <c r="Z151" s="102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</row>
    <row r="152" spans="1:50" s="21" customFormat="1" ht="15" thickBot="1" x14ac:dyDescent="0.25">
      <c r="A152" s="15">
        <v>2</v>
      </c>
      <c r="B152" s="95">
        <v>1</v>
      </c>
      <c r="C152" s="15">
        <v>2</v>
      </c>
      <c r="D152" s="96">
        <v>100</v>
      </c>
      <c r="E152" s="97" t="s">
        <v>173</v>
      </c>
      <c r="F152" s="98"/>
      <c r="G152" s="98"/>
      <c r="H152" s="98"/>
      <c r="I152" s="98"/>
      <c r="J152" s="98"/>
      <c r="K152" s="98"/>
      <c r="L152" s="98"/>
      <c r="M152" s="98"/>
      <c r="N152" s="14"/>
      <c r="O152" s="96">
        <v>100</v>
      </c>
      <c r="P152" s="96" t="s">
        <v>173</v>
      </c>
      <c r="Q152" s="100"/>
      <c r="R152" s="99"/>
      <c r="S152" s="99"/>
      <c r="T152" s="100"/>
      <c r="U152" s="99"/>
      <c r="V152" s="99"/>
      <c r="W152" s="99"/>
      <c r="X152" s="100"/>
      <c r="Y152" s="101"/>
      <c r="Z152" s="102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</row>
    <row r="153" spans="1:50" s="21" customFormat="1" ht="15" thickBot="1" x14ac:dyDescent="0.25">
      <c r="A153" s="15">
        <v>2</v>
      </c>
      <c r="B153" s="95">
        <v>1</v>
      </c>
      <c r="C153" s="15">
        <v>2</v>
      </c>
      <c r="D153" s="96">
        <v>101</v>
      </c>
      <c r="E153" s="97" t="s">
        <v>174</v>
      </c>
      <c r="F153" s="98"/>
      <c r="G153" s="98"/>
      <c r="H153" s="98"/>
      <c r="I153" s="98"/>
      <c r="J153" s="98"/>
      <c r="K153" s="98"/>
      <c r="L153" s="98"/>
      <c r="M153" s="98"/>
      <c r="N153" s="14"/>
      <c r="O153" s="96">
        <v>101</v>
      </c>
      <c r="P153" s="96" t="s">
        <v>174</v>
      </c>
      <c r="Q153" s="100"/>
      <c r="R153" s="99"/>
      <c r="S153" s="99"/>
      <c r="T153" s="100"/>
      <c r="U153" s="99"/>
      <c r="V153" s="99"/>
      <c r="W153" s="99"/>
      <c r="X153" s="100"/>
      <c r="Y153" s="101"/>
      <c r="Z153" s="102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</row>
    <row r="154" spans="1:50" s="21" customFormat="1" ht="15" thickBot="1" x14ac:dyDescent="0.25">
      <c r="A154" s="15">
        <v>6</v>
      </c>
      <c r="B154" s="95">
        <v>2</v>
      </c>
      <c r="C154" s="15">
        <v>6</v>
      </c>
      <c r="D154" s="96">
        <v>102</v>
      </c>
      <c r="E154" s="96" t="s">
        <v>175</v>
      </c>
      <c r="F154" s="98"/>
      <c r="G154" s="98"/>
      <c r="H154" s="98"/>
      <c r="I154" s="98"/>
      <c r="J154" s="98"/>
      <c r="K154" s="98"/>
      <c r="L154" s="98"/>
      <c r="M154" s="98"/>
      <c r="N154" s="14"/>
      <c r="O154" s="96">
        <v>102</v>
      </c>
      <c r="P154" s="96" t="s">
        <v>175</v>
      </c>
      <c r="Q154" s="100"/>
      <c r="R154" s="99"/>
      <c r="S154" s="99"/>
      <c r="T154" s="100"/>
      <c r="U154" s="99"/>
      <c r="V154" s="99"/>
      <c r="W154" s="99"/>
      <c r="X154" s="100"/>
      <c r="Y154" s="101"/>
      <c r="Z154" s="102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</row>
    <row r="155" spans="1:50" s="21" customFormat="1" ht="15" thickBot="1" x14ac:dyDescent="0.25">
      <c r="A155" s="15">
        <v>3</v>
      </c>
      <c r="B155" s="95">
        <v>1</v>
      </c>
      <c r="C155" s="15">
        <v>3</v>
      </c>
      <c r="D155" s="96">
        <v>103</v>
      </c>
      <c r="E155" s="96" t="s">
        <v>176</v>
      </c>
      <c r="F155" s="98"/>
      <c r="G155" s="98"/>
      <c r="H155" s="98"/>
      <c r="I155" s="98"/>
      <c r="J155" s="98"/>
      <c r="K155" s="98"/>
      <c r="L155" s="98"/>
      <c r="M155" s="98"/>
      <c r="N155" s="14"/>
      <c r="O155" s="96">
        <v>103</v>
      </c>
      <c r="P155" s="96" t="s">
        <v>176</v>
      </c>
      <c r="Q155" s="100"/>
      <c r="R155" s="99"/>
      <c r="S155" s="99"/>
      <c r="T155" s="100"/>
      <c r="U155" s="99"/>
      <c r="V155" s="99"/>
      <c r="W155" s="99"/>
      <c r="X155" s="100"/>
      <c r="Y155" s="101"/>
      <c r="Z155" s="102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</row>
    <row r="156" spans="1:50" s="21" customFormat="1" ht="15" thickBot="1" x14ac:dyDescent="0.25">
      <c r="A156" s="15">
        <v>6</v>
      </c>
      <c r="B156" s="95">
        <v>2</v>
      </c>
      <c r="C156" s="15">
        <v>6</v>
      </c>
      <c r="D156" s="96">
        <v>104</v>
      </c>
      <c r="E156" s="96" t="s">
        <v>177</v>
      </c>
      <c r="F156" s="98"/>
      <c r="G156" s="98"/>
      <c r="H156" s="98"/>
      <c r="I156" s="98"/>
      <c r="J156" s="98"/>
      <c r="K156" s="98"/>
      <c r="L156" s="98"/>
      <c r="M156" s="98"/>
      <c r="N156" s="14"/>
      <c r="O156" s="96">
        <v>104</v>
      </c>
      <c r="P156" s="96" t="s">
        <v>177</v>
      </c>
      <c r="Q156" s="100"/>
      <c r="R156" s="99"/>
      <c r="S156" s="99"/>
      <c r="T156" s="100"/>
      <c r="U156" s="99"/>
      <c r="V156" s="99"/>
      <c r="W156" s="99"/>
      <c r="X156" s="100"/>
      <c r="Y156" s="101"/>
      <c r="Z156" s="102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</row>
    <row r="157" spans="1:50" s="21" customFormat="1" ht="15" thickBot="1" x14ac:dyDescent="0.25">
      <c r="A157" s="15">
        <v>2</v>
      </c>
      <c r="B157" s="95">
        <v>1</v>
      </c>
      <c r="C157" s="15">
        <v>2</v>
      </c>
      <c r="D157" s="96">
        <v>105</v>
      </c>
      <c r="E157" s="97" t="s">
        <v>178</v>
      </c>
      <c r="F157" s="98"/>
      <c r="G157" s="98"/>
      <c r="H157" s="98"/>
      <c r="I157" s="98"/>
      <c r="J157" s="98"/>
      <c r="K157" s="98"/>
      <c r="L157" s="98"/>
      <c r="M157" s="98"/>
      <c r="N157" s="14"/>
      <c r="O157" s="96">
        <v>105</v>
      </c>
      <c r="P157" s="96" t="s">
        <v>178</v>
      </c>
      <c r="Q157" s="100"/>
      <c r="R157" s="99"/>
      <c r="S157" s="99"/>
      <c r="T157" s="100"/>
      <c r="U157" s="99"/>
      <c r="V157" s="99"/>
      <c r="W157" s="99"/>
      <c r="X157" s="100"/>
      <c r="Y157" s="101"/>
      <c r="Z157" s="102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</row>
    <row r="158" spans="1:50" s="21" customFormat="1" ht="15" thickBot="1" x14ac:dyDescent="0.25">
      <c r="A158" s="15">
        <v>4</v>
      </c>
      <c r="B158" s="95">
        <v>1</v>
      </c>
      <c r="C158" s="15">
        <v>4</v>
      </c>
      <c r="D158" s="96">
        <v>106</v>
      </c>
      <c r="E158" s="96" t="s">
        <v>179</v>
      </c>
      <c r="F158" s="98"/>
      <c r="G158" s="98"/>
      <c r="H158" s="98"/>
      <c r="I158" s="98"/>
      <c r="J158" s="98"/>
      <c r="K158" s="98"/>
      <c r="L158" s="98"/>
      <c r="M158" s="98"/>
      <c r="N158" s="14"/>
      <c r="O158" s="96">
        <v>106</v>
      </c>
      <c r="P158" s="96" t="s">
        <v>179</v>
      </c>
      <c r="Q158" s="100"/>
      <c r="R158" s="99"/>
      <c r="S158" s="99"/>
      <c r="T158" s="100"/>
      <c r="U158" s="99"/>
      <c r="V158" s="99"/>
      <c r="W158" s="99"/>
      <c r="X158" s="100"/>
      <c r="Y158" s="101"/>
      <c r="Z158" s="102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</row>
    <row r="159" spans="1:50" s="21" customFormat="1" ht="23.25" customHeight="1" thickBot="1" x14ac:dyDescent="0.3">
      <c r="A159" s="15"/>
      <c r="B159" s="15"/>
      <c r="C159" s="15"/>
      <c r="D159" s="188" t="s">
        <v>180</v>
      </c>
      <c r="E159" s="189"/>
      <c r="F159" s="104">
        <f>SUM(F53:F158)</f>
        <v>0</v>
      </c>
      <c r="G159" s="104">
        <f t="shared" ref="G159:I159" si="4">SUM(G53:G158)</f>
        <v>0</v>
      </c>
      <c r="H159" s="104">
        <f t="shared" si="4"/>
        <v>0</v>
      </c>
      <c r="I159" s="104">
        <f t="shared" si="4"/>
        <v>0</v>
      </c>
      <c r="J159" s="104">
        <f>SUM(J53:J158)</f>
        <v>0</v>
      </c>
      <c r="K159" s="104">
        <f t="shared" ref="K159:M159" si="5">SUM(K53:K158)</f>
        <v>0</v>
      </c>
      <c r="L159" s="104">
        <f t="shared" si="5"/>
        <v>0</v>
      </c>
      <c r="M159" s="104">
        <f t="shared" si="5"/>
        <v>0</v>
      </c>
      <c r="N159" s="12"/>
      <c r="O159" s="188" t="s">
        <v>180</v>
      </c>
      <c r="P159" s="189"/>
      <c r="Q159" s="104">
        <f>SUM(Q53:Q158)</f>
        <v>0</v>
      </c>
      <c r="R159" s="104">
        <f t="shared" ref="R159:T159" si="6">SUM(R53:R158)</f>
        <v>0</v>
      </c>
      <c r="S159" s="104">
        <f t="shared" si="6"/>
        <v>0</v>
      </c>
      <c r="T159" s="104">
        <f t="shared" si="6"/>
        <v>0</v>
      </c>
      <c r="U159" s="104">
        <f>SUM(U53:U158)</f>
        <v>0</v>
      </c>
      <c r="V159" s="104">
        <f t="shared" ref="V159:X159" si="7">SUM(V53:V158)</f>
        <v>0</v>
      </c>
      <c r="W159" s="104">
        <f t="shared" si="7"/>
        <v>0</v>
      </c>
      <c r="X159" s="104">
        <f t="shared" si="7"/>
        <v>0</v>
      </c>
      <c r="Y159" s="105"/>
      <c r="Z159" s="106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</row>
    <row r="160" spans="1:50" s="21" customFormat="1" ht="42.75" customHeight="1" thickBot="1" x14ac:dyDescent="0.35">
      <c r="A160" s="11"/>
      <c r="B160" s="11"/>
      <c r="C160" s="11"/>
      <c r="D160" s="180" t="s">
        <v>181</v>
      </c>
      <c r="E160" s="181"/>
      <c r="F160" s="107" t="str">
        <f t="shared" ref="F160:I160" si="8">IF(F52=F159,"SI COINCIDE","NO COINCIDE")</f>
        <v>NO COINCIDE</v>
      </c>
      <c r="G160" s="107" t="str">
        <f t="shared" si="8"/>
        <v>NO COINCIDE</v>
      </c>
      <c r="H160" s="107" t="str">
        <f t="shared" si="8"/>
        <v>NO COINCIDE</v>
      </c>
      <c r="I160" s="107" t="str">
        <f t="shared" si="8"/>
        <v>NO COINCIDE</v>
      </c>
      <c r="J160" s="108"/>
      <c r="K160" s="108"/>
      <c r="L160" s="182"/>
      <c r="M160" s="182"/>
      <c r="N160" s="12"/>
      <c r="O160" s="180" t="s">
        <v>181</v>
      </c>
      <c r="P160" s="181"/>
      <c r="Q160" s="107" t="str">
        <f t="shared" ref="Q160:T160" si="9">IF(Q52=Q159,"SI COINCIDE","NO COINCIDE")</f>
        <v>NO COINCIDE</v>
      </c>
      <c r="R160" s="107" t="str">
        <f t="shared" si="9"/>
        <v>NO COINCIDE</v>
      </c>
      <c r="S160" s="107" t="str">
        <f t="shared" si="9"/>
        <v>NO COINCIDE</v>
      </c>
      <c r="T160" s="107" t="str">
        <f t="shared" si="9"/>
        <v>NO COINCIDE</v>
      </c>
      <c r="U160" s="108"/>
      <c r="V160" s="108"/>
      <c r="W160" s="108"/>
      <c r="X160" s="108"/>
      <c r="Y160" s="109"/>
      <c r="Z160" s="110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</row>
    <row r="161" spans="1:50" s="21" customFormat="1" ht="42.75" customHeight="1" x14ac:dyDescent="0.3">
      <c r="A161" s="11"/>
      <c r="B161" s="11"/>
      <c r="C161" s="11"/>
      <c r="D161" s="20"/>
      <c r="E161" s="20"/>
      <c r="F161" s="111"/>
      <c r="G161" s="111"/>
      <c r="H161" s="112"/>
      <c r="I161" s="112"/>
      <c r="J161" s="111"/>
      <c r="K161" s="111"/>
      <c r="L161" s="112"/>
      <c r="M161" s="112"/>
      <c r="N161" s="14"/>
      <c r="O161" s="20"/>
      <c r="P161" s="20"/>
      <c r="Q161" s="111"/>
      <c r="R161" s="111"/>
      <c r="S161" s="111"/>
      <c r="T161" s="111"/>
      <c r="U161" s="111"/>
      <c r="V161" s="111"/>
      <c r="W161" s="111"/>
      <c r="X161" s="111"/>
      <c r="Y161" s="113"/>
      <c r="Z161" s="113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</row>
    <row r="162" spans="1:50" s="21" customFormat="1" ht="28.5" customHeight="1" x14ac:dyDescent="0.3">
      <c r="A162" s="11"/>
      <c r="B162" s="11"/>
      <c r="C162" s="11"/>
      <c r="F162" s="114"/>
      <c r="G162" s="114"/>
      <c r="H162" s="115"/>
      <c r="I162" s="115"/>
      <c r="J162" s="114"/>
      <c r="K162" s="114"/>
      <c r="L162" s="115"/>
      <c r="M162" s="115"/>
      <c r="N162" s="12"/>
      <c r="Q162" s="114"/>
      <c r="R162" s="114"/>
      <c r="S162" s="114"/>
      <c r="T162" s="114"/>
      <c r="U162" s="114"/>
      <c r="V162" s="114"/>
      <c r="W162" s="114"/>
      <c r="X162" s="114"/>
      <c r="Y162" s="113"/>
      <c r="Z162" s="113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</row>
    <row r="163" spans="1:50" s="21" customFormat="1" x14ac:dyDescent="0.2">
      <c r="D163" s="116"/>
      <c r="E163" s="116"/>
      <c r="F163" s="116"/>
      <c r="G163" s="117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</row>
    <row r="164" spans="1:50" s="21" customFormat="1" ht="20.25" x14ac:dyDescent="0.2">
      <c r="D164" s="40" t="s">
        <v>182</v>
      </c>
      <c r="E164" s="116"/>
      <c r="F164" s="116"/>
      <c r="G164" s="117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</row>
    <row r="165" spans="1:50" s="21" customFormat="1" ht="20.25" x14ac:dyDescent="0.2">
      <c r="D165" s="40"/>
      <c r="E165" s="116"/>
      <c r="F165" s="116"/>
      <c r="G165" s="117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</row>
    <row r="166" spans="1:50" s="21" customFormat="1" ht="18" x14ac:dyDescent="0.35">
      <c r="D166" s="177" t="s">
        <v>183</v>
      </c>
      <c r="E166" s="178"/>
      <c r="F166" s="178"/>
      <c r="G166" s="177" t="s">
        <v>184</v>
      </c>
      <c r="H166" s="178"/>
      <c r="I166" s="178"/>
      <c r="J166" s="177" t="s">
        <v>184</v>
      </c>
      <c r="K166" s="178"/>
      <c r="L166" s="178"/>
      <c r="M166" s="177" t="s">
        <v>184</v>
      </c>
      <c r="N166" s="178"/>
      <c r="O166" s="178"/>
      <c r="P166" s="177" t="s">
        <v>184</v>
      </c>
      <c r="Q166" s="178"/>
      <c r="R166" s="178"/>
      <c r="S166" s="116"/>
      <c r="T166" s="116"/>
      <c r="U166" s="116"/>
      <c r="V166" s="116"/>
      <c r="W166" s="116"/>
      <c r="X166" s="116"/>
      <c r="Y166" s="116"/>
    </row>
    <row r="167" spans="1:50" s="21" customFormat="1" ht="48.75" customHeight="1" x14ac:dyDescent="0.25">
      <c r="D167" s="174" t="s">
        <v>185</v>
      </c>
      <c r="E167" s="174"/>
      <c r="F167" s="174"/>
      <c r="G167" s="179" t="s">
        <v>186</v>
      </c>
      <c r="H167" s="179"/>
      <c r="I167" s="179"/>
      <c r="J167" s="179" t="s">
        <v>187</v>
      </c>
      <c r="K167" s="179"/>
      <c r="L167" s="179"/>
      <c r="M167" s="179" t="s">
        <v>188</v>
      </c>
      <c r="N167" s="179"/>
      <c r="O167" s="179"/>
      <c r="P167" s="179" t="s">
        <v>189</v>
      </c>
      <c r="Q167" s="179"/>
      <c r="R167" s="179"/>
      <c r="S167" s="116"/>
      <c r="T167" s="116"/>
      <c r="U167" s="116"/>
      <c r="V167" s="116"/>
      <c r="W167" s="116"/>
      <c r="X167" s="116"/>
      <c r="Y167" s="116"/>
    </row>
    <row r="168" spans="1:50" s="21" customFormat="1" ht="59.25" customHeight="1" x14ac:dyDescent="0.2">
      <c r="D168" s="172" t="s">
        <v>190</v>
      </c>
      <c r="E168" s="172"/>
      <c r="F168" s="172"/>
      <c r="G168" s="173"/>
      <c r="H168" s="173"/>
      <c r="I168" s="173"/>
      <c r="J168" s="172"/>
      <c r="K168" s="172"/>
      <c r="L168" s="172"/>
      <c r="M168" s="172"/>
      <c r="N168" s="172"/>
      <c r="O168" s="172"/>
      <c r="P168" s="173"/>
      <c r="Q168" s="173"/>
      <c r="R168" s="173"/>
      <c r="S168" s="116"/>
      <c r="T168" s="116"/>
      <c r="U168" s="116"/>
      <c r="V168" s="116"/>
      <c r="W168" s="116"/>
      <c r="X168" s="116"/>
      <c r="Y168" s="116"/>
    </row>
    <row r="169" spans="1:50" s="21" customFormat="1" ht="74.25" customHeight="1" x14ac:dyDescent="0.2">
      <c r="D169" s="172" t="s">
        <v>191</v>
      </c>
      <c r="E169" s="172"/>
      <c r="F169" s="172"/>
      <c r="G169" s="173"/>
      <c r="H169" s="173"/>
      <c r="I169" s="173"/>
      <c r="J169" s="172"/>
      <c r="K169" s="172"/>
      <c r="L169" s="172"/>
      <c r="M169" s="172"/>
      <c r="N169" s="172"/>
      <c r="O169" s="172"/>
      <c r="P169" s="173"/>
      <c r="Q169" s="173"/>
      <c r="R169" s="173"/>
      <c r="S169" s="116"/>
      <c r="T169" s="116"/>
      <c r="U169" s="116"/>
      <c r="V169" s="116"/>
      <c r="W169" s="116"/>
      <c r="X169" s="116"/>
      <c r="Y169" s="116"/>
    </row>
    <row r="170" spans="1:50" s="21" customFormat="1" ht="135" customHeight="1" x14ac:dyDescent="0.2">
      <c r="D170" s="172" t="s">
        <v>192</v>
      </c>
      <c r="E170" s="172"/>
      <c r="F170" s="172"/>
      <c r="G170" s="173"/>
      <c r="H170" s="173"/>
      <c r="I170" s="173"/>
      <c r="J170" s="172"/>
      <c r="K170" s="172"/>
      <c r="L170" s="172"/>
      <c r="M170" s="172"/>
      <c r="N170" s="172"/>
      <c r="O170" s="172"/>
      <c r="P170" s="173"/>
      <c r="Q170" s="173"/>
      <c r="R170" s="173"/>
      <c r="S170" s="116"/>
      <c r="T170" s="116"/>
      <c r="U170" s="116"/>
      <c r="V170" s="116"/>
      <c r="W170" s="116"/>
      <c r="X170" s="116"/>
      <c r="Y170" s="116"/>
    </row>
    <row r="171" spans="1:50" s="21" customFormat="1" ht="51" customHeight="1" x14ac:dyDescent="0.25">
      <c r="D171" s="174" t="s">
        <v>193</v>
      </c>
      <c r="E171" s="174"/>
      <c r="F171" s="174"/>
      <c r="G171" s="175"/>
      <c r="H171" s="175"/>
      <c r="I171" s="175"/>
      <c r="J171" s="176"/>
      <c r="K171" s="176"/>
      <c r="L171" s="176"/>
      <c r="M171" s="176"/>
      <c r="N171" s="176"/>
      <c r="O171" s="176"/>
      <c r="P171" s="176"/>
      <c r="Q171" s="176"/>
      <c r="R171" s="176"/>
      <c r="S171" s="116"/>
      <c r="T171" s="116"/>
      <c r="U171" s="116"/>
      <c r="V171" s="116"/>
      <c r="W171" s="116"/>
      <c r="X171" s="116"/>
      <c r="Y171" s="116"/>
    </row>
    <row r="172" spans="1:50" s="21" customFormat="1" ht="69" customHeight="1" x14ac:dyDescent="0.2">
      <c r="D172" s="172" t="s">
        <v>194</v>
      </c>
      <c r="E172" s="172"/>
      <c r="F172" s="172"/>
      <c r="G172" s="173"/>
      <c r="H172" s="173"/>
      <c r="I172" s="173"/>
      <c r="J172" s="172"/>
      <c r="K172" s="172"/>
      <c r="L172" s="172"/>
      <c r="M172" s="172"/>
      <c r="N172" s="172"/>
      <c r="O172" s="172"/>
      <c r="P172" s="173"/>
      <c r="Q172" s="173"/>
      <c r="R172" s="173"/>
      <c r="S172" s="116"/>
      <c r="T172" s="116"/>
      <c r="U172" s="116"/>
      <c r="V172" s="116"/>
      <c r="W172" s="116"/>
      <c r="X172" s="116"/>
      <c r="Y172" s="116"/>
    </row>
    <row r="173" spans="1:50" s="21" customFormat="1" ht="61.5" customHeight="1" x14ac:dyDescent="0.2">
      <c r="D173" s="172" t="s">
        <v>195</v>
      </c>
      <c r="E173" s="172"/>
      <c r="F173" s="172"/>
      <c r="G173" s="173"/>
      <c r="H173" s="173"/>
      <c r="I173" s="173"/>
      <c r="J173" s="172"/>
      <c r="K173" s="172"/>
      <c r="L173" s="172"/>
      <c r="M173" s="172"/>
      <c r="N173" s="172"/>
      <c r="O173" s="172"/>
      <c r="P173" s="173"/>
      <c r="Q173" s="173"/>
      <c r="R173" s="173"/>
      <c r="S173" s="116"/>
      <c r="T173" s="116"/>
      <c r="U173" s="116"/>
      <c r="V173" s="116"/>
      <c r="W173" s="116"/>
      <c r="X173" s="116"/>
      <c r="Y173" s="116"/>
    </row>
    <row r="174" spans="1:50" s="21" customFormat="1" ht="183" customHeight="1" x14ac:dyDescent="0.2">
      <c r="D174" s="172" t="s">
        <v>196</v>
      </c>
      <c r="E174" s="172"/>
      <c r="F174" s="172"/>
      <c r="G174" s="173"/>
      <c r="H174" s="173"/>
      <c r="I174" s="173"/>
      <c r="J174" s="172"/>
      <c r="K174" s="172"/>
      <c r="L174" s="172"/>
      <c r="M174" s="172"/>
      <c r="N174" s="172"/>
      <c r="O174" s="172"/>
      <c r="P174" s="173"/>
      <c r="Q174" s="173"/>
      <c r="R174" s="173"/>
      <c r="S174" s="116"/>
      <c r="T174" s="116"/>
      <c r="U174" s="116"/>
      <c r="V174" s="116"/>
      <c r="W174" s="116"/>
      <c r="X174" s="116"/>
      <c r="Y174" s="116"/>
    </row>
    <row r="175" spans="1:50" s="21" customFormat="1" ht="93.75" customHeight="1" x14ac:dyDescent="0.2">
      <c r="D175" s="172" t="s">
        <v>197</v>
      </c>
      <c r="E175" s="172"/>
      <c r="F175" s="172"/>
      <c r="G175" s="173"/>
      <c r="H175" s="173"/>
      <c r="I175" s="173"/>
      <c r="J175" s="172"/>
      <c r="K175" s="172"/>
      <c r="L175" s="172"/>
      <c r="M175" s="172"/>
      <c r="N175" s="172"/>
      <c r="O175" s="172"/>
      <c r="P175" s="173"/>
      <c r="Q175" s="173"/>
      <c r="R175" s="173"/>
      <c r="S175" s="116"/>
      <c r="T175" s="116"/>
      <c r="U175" s="116"/>
      <c r="V175" s="116"/>
      <c r="W175" s="116"/>
      <c r="X175" s="116"/>
      <c r="Y175" s="116"/>
    </row>
    <row r="176" spans="1:50" s="21" customFormat="1" ht="130.5" customHeight="1" x14ac:dyDescent="0.2">
      <c r="D176" s="172" t="s">
        <v>198</v>
      </c>
      <c r="E176" s="172"/>
      <c r="F176" s="172"/>
      <c r="G176" s="173"/>
      <c r="H176" s="173"/>
      <c r="I176" s="173"/>
      <c r="J176" s="172"/>
      <c r="K176" s="172"/>
      <c r="L176" s="172"/>
      <c r="M176" s="172"/>
      <c r="N176" s="172"/>
      <c r="O176" s="172"/>
      <c r="P176" s="173"/>
      <c r="Q176" s="173"/>
      <c r="R176" s="173"/>
      <c r="S176" s="116"/>
      <c r="T176" s="116"/>
      <c r="U176" s="116"/>
      <c r="V176" s="116"/>
      <c r="W176" s="116"/>
      <c r="X176" s="116"/>
      <c r="Y176" s="116"/>
    </row>
    <row r="177" spans="4:25" s="21" customFormat="1" ht="51" customHeight="1" x14ac:dyDescent="0.25">
      <c r="D177" s="174" t="s">
        <v>199</v>
      </c>
      <c r="E177" s="174"/>
      <c r="F177" s="174"/>
      <c r="G177" s="175"/>
      <c r="H177" s="175"/>
      <c r="I177" s="175"/>
      <c r="J177" s="176"/>
      <c r="K177" s="176"/>
      <c r="L177" s="176"/>
      <c r="M177" s="176"/>
      <c r="N177" s="176"/>
      <c r="O177" s="176"/>
      <c r="P177" s="176"/>
      <c r="Q177" s="176"/>
      <c r="R177" s="176"/>
      <c r="S177" s="116"/>
      <c r="T177" s="116"/>
      <c r="U177" s="116"/>
      <c r="V177" s="116"/>
      <c r="W177" s="116"/>
      <c r="X177" s="116"/>
      <c r="Y177" s="116"/>
    </row>
    <row r="178" spans="4:25" s="21" customFormat="1" ht="147.75" customHeight="1" x14ac:dyDescent="0.2">
      <c r="D178" s="172" t="s">
        <v>200</v>
      </c>
      <c r="E178" s="172"/>
      <c r="F178" s="172"/>
      <c r="G178" s="173"/>
      <c r="H178" s="173"/>
      <c r="I178" s="173"/>
      <c r="J178" s="172"/>
      <c r="K178" s="172"/>
      <c r="L178" s="172"/>
      <c r="M178" s="172"/>
      <c r="N178" s="172"/>
      <c r="O178" s="172"/>
      <c r="P178" s="173"/>
      <c r="Q178" s="173"/>
      <c r="R178" s="173"/>
      <c r="S178" s="116"/>
      <c r="T178" s="116"/>
      <c r="U178" s="116"/>
      <c r="V178" s="116"/>
      <c r="W178" s="116"/>
      <c r="X178" s="116"/>
      <c r="Y178" s="116"/>
    </row>
    <row r="179" spans="4:25" s="21" customFormat="1" ht="166.5" customHeight="1" x14ac:dyDescent="0.2">
      <c r="D179" s="172" t="s">
        <v>201</v>
      </c>
      <c r="E179" s="172"/>
      <c r="F179" s="172"/>
      <c r="G179" s="173"/>
      <c r="H179" s="173"/>
      <c r="I179" s="173"/>
      <c r="J179" s="172"/>
      <c r="K179" s="172"/>
      <c r="L179" s="172"/>
      <c r="M179" s="172"/>
      <c r="N179" s="172"/>
      <c r="O179" s="172"/>
      <c r="P179" s="173"/>
      <c r="Q179" s="173"/>
      <c r="R179" s="173"/>
      <c r="S179" s="116"/>
      <c r="T179" s="116"/>
      <c r="U179" s="116"/>
      <c r="V179" s="116"/>
      <c r="W179" s="116"/>
      <c r="X179" s="116"/>
      <c r="Y179" s="116"/>
    </row>
    <row r="180" spans="4:25" s="21" customFormat="1" ht="117.75" customHeight="1" x14ac:dyDescent="0.2">
      <c r="D180" s="172" t="s">
        <v>202</v>
      </c>
      <c r="E180" s="172"/>
      <c r="F180" s="172"/>
      <c r="G180" s="173"/>
      <c r="H180" s="173"/>
      <c r="I180" s="173"/>
      <c r="J180" s="172"/>
      <c r="K180" s="172"/>
      <c r="L180" s="172"/>
      <c r="M180" s="172"/>
      <c r="N180" s="172"/>
      <c r="O180" s="172"/>
      <c r="P180" s="173"/>
      <c r="Q180" s="173"/>
      <c r="R180" s="173"/>
      <c r="S180" s="116"/>
      <c r="T180" s="116"/>
      <c r="U180" s="116"/>
      <c r="V180" s="116"/>
      <c r="W180" s="116"/>
      <c r="X180" s="116"/>
      <c r="Y180" s="116"/>
    </row>
    <row r="181" spans="4:25" s="21" customFormat="1" ht="109.5" customHeight="1" x14ac:dyDescent="0.2">
      <c r="D181" s="172" t="s">
        <v>202</v>
      </c>
      <c r="E181" s="172"/>
      <c r="F181" s="172"/>
      <c r="G181" s="173"/>
      <c r="H181" s="173"/>
      <c r="I181" s="173"/>
      <c r="J181" s="172"/>
      <c r="K181" s="172"/>
      <c r="L181" s="172"/>
      <c r="M181" s="172"/>
      <c r="N181" s="172"/>
      <c r="O181" s="172"/>
      <c r="P181" s="173"/>
      <c r="Q181" s="173"/>
      <c r="R181" s="173"/>
      <c r="S181" s="116"/>
      <c r="T181" s="116"/>
      <c r="U181" s="116"/>
      <c r="V181" s="116"/>
      <c r="W181" s="116"/>
      <c r="X181" s="116"/>
      <c r="Y181" s="116"/>
    </row>
    <row r="182" spans="4:25" s="21" customFormat="1" x14ac:dyDescent="0.2">
      <c r="D182" s="116"/>
      <c r="E182" s="116"/>
      <c r="F182" s="116"/>
      <c r="G182" s="117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</row>
    <row r="183" spans="4:25" s="21" customFormat="1" x14ac:dyDescent="0.2">
      <c r="D183" s="116"/>
      <c r="E183" s="116"/>
      <c r="F183" s="116"/>
      <c r="G183" s="117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</row>
    <row r="184" spans="4:25" s="21" customFormat="1" x14ac:dyDescent="0.2">
      <c r="D184" s="116"/>
      <c r="E184" s="116"/>
      <c r="F184" s="116"/>
      <c r="G184" s="117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</row>
    <row r="185" spans="4:25" s="21" customFormat="1" x14ac:dyDescent="0.2">
      <c r="D185" s="116"/>
      <c r="E185" s="116"/>
      <c r="F185" s="116"/>
      <c r="G185" s="117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</row>
    <row r="186" spans="4:25" s="21" customFormat="1" x14ac:dyDescent="0.2">
      <c r="D186" s="116"/>
      <c r="E186" s="116"/>
      <c r="F186" s="116"/>
      <c r="G186" s="117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</row>
    <row r="187" spans="4:25" s="21" customFormat="1" x14ac:dyDescent="0.2">
      <c r="D187" s="116"/>
      <c r="E187" s="116"/>
      <c r="F187" s="116"/>
      <c r="G187" s="117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</row>
    <row r="188" spans="4:25" s="21" customFormat="1" x14ac:dyDescent="0.2">
      <c r="D188" s="116"/>
      <c r="E188" s="116"/>
      <c r="F188" s="116"/>
      <c r="G188" s="117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</row>
    <row r="189" spans="4:25" s="21" customFormat="1" x14ac:dyDescent="0.2">
      <c r="D189" s="116"/>
      <c r="E189" s="116"/>
      <c r="F189" s="116"/>
      <c r="G189" s="117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</row>
    <row r="190" spans="4:25" s="21" customFormat="1" x14ac:dyDescent="0.2">
      <c r="D190" s="116"/>
      <c r="E190" s="116"/>
      <c r="F190" s="116"/>
      <c r="G190" s="117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</row>
    <row r="191" spans="4:25" s="21" customFormat="1" x14ac:dyDescent="0.2">
      <c r="D191" s="116"/>
      <c r="E191" s="116"/>
      <c r="F191" s="116"/>
      <c r="G191" s="117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</row>
    <row r="192" spans="4:25" s="21" customFormat="1" x14ac:dyDescent="0.2">
      <c r="D192" s="116"/>
      <c r="E192" s="116"/>
      <c r="F192" s="116"/>
      <c r="G192" s="117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</row>
    <row r="193" spans="4:25" s="21" customFormat="1" x14ac:dyDescent="0.2">
      <c r="D193" s="116"/>
      <c r="E193" s="116"/>
      <c r="F193" s="116"/>
      <c r="G193" s="117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</row>
    <row r="194" spans="4:25" s="21" customFormat="1" x14ac:dyDescent="0.2">
      <c r="D194" s="116"/>
      <c r="E194" s="116"/>
      <c r="F194" s="116"/>
      <c r="G194" s="117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</row>
    <row r="195" spans="4:25" s="21" customFormat="1" x14ac:dyDescent="0.2">
      <c r="D195" s="116"/>
      <c r="E195" s="116"/>
      <c r="F195" s="116"/>
      <c r="G195" s="117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</row>
    <row r="196" spans="4:25" s="21" customFormat="1" x14ac:dyDescent="0.2">
      <c r="D196" s="116"/>
      <c r="E196" s="116"/>
      <c r="F196" s="116"/>
      <c r="G196" s="117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</row>
    <row r="197" spans="4:25" s="21" customFormat="1" x14ac:dyDescent="0.2">
      <c r="D197" s="116"/>
      <c r="E197" s="116"/>
      <c r="F197" s="116"/>
      <c r="G197" s="117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</row>
    <row r="198" spans="4:25" s="21" customFormat="1" x14ac:dyDescent="0.2">
      <c r="D198" s="116"/>
      <c r="E198" s="116"/>
      <c r="F198" s="116"/>
      <c r="G198" s="117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</row>
    <row r="199" spans="4:25" s="21" customFormat="1" x14ac:dyDescent="0.2">
      <c r="D199" s="116"/>
      <c r="E199" s="116"/>
      <c r="F199" s="116"/>
      <c r="G199" s="117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</row>
    <row r="200" spans="4:25" s="21" customFormat="1" x14ac:dyDescent="0.2">
      <c r="D200" s="116"/>
      <c r="E200" s="116"/>
      <c r="F200" s="116"/>
      <c r="G200" s="117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</row>
    <row r="201" spans="4:25" s="21" customFormat="1" x14ac:dyDescent="0.2">
      <c r="D201" s="116"/>
      <c r="E201" s="116"/>
      <c r="F201" s="116"/>
      <c r="G201" s="117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</row>
    <row r="202" spans="4:25" s="21" customFormat="1" x14ac:dyDescent="0.2">
      <c r="D202" s="116"/>
      <c r="E202" s="116"/>
      <c r="F202" s="116"/>
      <c r="G202" s="117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</row>
    <row r="203" spans="4:25" s="21" customFormat="1" x14ac:dyDescent="0.2">
      <c r="D203" s="116"/>
      <c r="E203" s="116"/>
      <c r="F203" s="116"/>
      <c r="G203" s="117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</row>
    <row r="204" spans="4:25" s="21" customFormat="1" x14ac:dyDescent="0.2">
      <c r="D204" s="116"/>
      <c r="E204" s="116"/>
      <c r="F204" s="116"/>
      <c r="G204" s="117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</row>
    <row r="205" spans="4:25" s="21" customFormat="1" x14ac:dyDescent="0.2">
      <c r="D205" s="116"/>
      <c r="E205" s="116"/>
      <c r="F205" s="116"/>
      <c r="G205" s="117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</row>
    <row r="206" spans="4:25" s="21" customFormat="1" x14ac:dyDescent="0.2">
      <c r="D206" s="116"/>
      <c r="E206" s="116"/>
      <c r="F206" s="116"/>
      <c r="G206" s="117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</row>
    <row r="207" spans="4:25" s="21" customFormat="1" x14ac:dyDescent="0.2">
      <c r="D207" s="116"/>
      <c r="E207" s="116"/>
      <c r="F207" s="116"/>
      <c r="G207" s="117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</row>
    <row r="208" spans="4:25" s="21" customFormat="1" x14ac:dyDescent="0.2">
      <c r="D208" s="116"/>
      <c r="E208" s="116"/>
      <c r="F208" s="116"/>
      <c r="G208" s="117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</row>
    <row r="209" spans="4:25" s="21" customFormat="1" x14ac:dyDescent="0.2">
      <c r="D209" s="116"/>
      <c r="E209" s="116"/>
      <c r="F209" s="116"/>
      <c r="G209" s="117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</row>
    <row r="210" spans="4:25" s="21" customFormat="1" x14ac:dyDescent="0.2">
      <c r="D210" s="116"/>
      <c r="E210" s="116"/>
      <c r="F210" s="116"/>
      <c r="G210" s="117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</row>
  </sheetData>
  <sheetProtection password="EFC1" sheet="1" objects="1" scenarios="1" formatCells="0"/>
  <mergeCells count="139">
    <mergeCell ref="O13:R13"/>
    <mergeCell ref="S13:V13"/>
    <mergeCell ref="W13:Z13"/>
    <mergeCell ref="G24:K24"/>
    <mergeCell ref="L24:P24"/>
    <mergeCell ref="D26:E26"/>
    <mergeCell ref="E6:F6"/>
    <mergeCell ref="J6:M7"/>
    <mergeCell ref="J9:M9"/>
    <mergeCell ref="D13:D14"/>
    <mergeCell ref="E13:E14"/>
    <mergeCell ref="G13:G14"/>
    <mergeCell ref="H13:H14"/>
    <mergeCell ref="I13:I14"/>
    <mergeCell ref="J13:J14"/>
    <mergeCell ref="K13:N13"/>
    <mergeCell ref="D37:D42"/>
    <mergeCell ref="F47:I47"/>
    <mergeCell ref="J47:M47"/>
    <mergeCell ref="Q47:T47"/>
    <mergeCell ref="U47:X47"/>
    <mergeCell ref="Y47:Z47"/>
    <mergeCell ref="D27:E27"/>
    <mergeCell ref="D28:E28"/>
    <mergeCell ref="D29:E29"/>
    <mergeCell ref="D30:E30"/>
    <mergeCell ref="F35:M35"/>
    <mergeCell ref="N35:U35"/>
    <mergeCell ref="U48:V48"/>
    <mergeCell ref="W48:X48"/>
    <mergeCell ref="Y48:Z48"/>
    <mergeCell ref="D49:E49"/>
    <mergeCell ref="F49:I49"/>
    <mergeCell ref="J49:M49"/>
    <mergeCell ref="O49:P49"/>
    <mergeCell ref="Q49:T49"/>
    <mergeCell ref="U49:X49"/>
    <mergeCell ref="Y49:Z49"/>
    <mergeCell ref="D48:E48"/>
    <mergeCell ref="F48:I48"/>
    <mergeCell ref="J48:K48"/>
    <mergeCell ref="L48:M48"/>
    <mergeCell ref="O48:P48"/>
    <mergeCell ref="Q48:T48"/>
    <mergeCell ref="D160:E160"/>
    <mergeCell ref="L160:M160"/>
    <mergeCell ref="O160:P160"/>
    <mergeCell ref="Q50:T50"/>
    <mergeCell ref="U50:X50"/>
    <mergeCell ref="Y50:Z50"/>
    <mergeCell ref="O52:P52"/>
    <mergeCell ref="D159:E159"/>
    <mergeCell ref="O159:P159"/>
    <mergeCell ref="D50:D51"/>
    <mergeCell ref="E50:E51"/>
    <mergeCell ref="F50:I50"/>
    <mergeCell ref="J50:M50"/>
    <mergeCell ref="O50:O51"/>
    <mergeCell ref="P50:P51"/>
    <mergeCell ref="D166:F166"/>
    <mergeCell ref="G166:I166"/>
    <mergeCell ref="J166:L166"/>
    <mergeCell ref="M166:O166"/>
    <mergeCell ref="P166:R166"/>
    <mergeCell ref="D167:F167"/>
    <mergeCell ref="G167:I167"/>
    <mergeCell ref="J167:L167"/>
    <mergeCell ref="M167:O167"/>
    <mergeCell ref="P167:R167"/>
    <mergeCell ref="D168:F168"/>
    <mergeCell ref="G168:I168"/>
    <mergeCell ref="J168:L168"/>
    <mergeCell ref="M168:O168"/>
    <mergeCell ref="P168:R168"/>
    <mergeCell ref="D169:F169"/>
    <mergeCell ref="G169:I169"/>
    <mergeCell ref="J169:L169"/>
    <mergeCell ref="M169:O169"/>
    <mergeCell ref="P169:R169"/>
    <mergeCell ref="D170:F170"/>
    <mergeCell ref="G170:I170"/>
    <mergeCell ref="J170:L170"/>
    <mergeCell ref="M170:O170"/>
    <mergeCell ref="P170:R170"/>
    <mergeCell ref="D171:F171"/>
    <mergeCell ref="G171:I171"/>
    <mergeCell ref="J171:L171"/>
    <mergeCell ref="M171:O171"/>
    <mergeCell ref="P171:R171"/>
    <mergeCell ref="D172:F172"/>
    <mergeCell ref="G172:I172"/>
    <mergeCell ref="J172:L172"/>
    <mergeCell ref="M172:O172"/>
    <mergeCell ref="P172:R172"/>
    <mergeCell ref="D173:F173"/>
    <mergeCell ref="G173:I173"/>
    <mergeCell ref="J173:L173"/>
    <mergeCell ref="M173:O173"/>
    <mergeCell ref="P173:R173"/>
    <mergeCell ref="D174:F174"/>
    <mergeCell ref="G174:I174"/>
    <mergeCell ref="J174:L174"/>
    <mergeCell ref="M174:O174"/>
    <mergeCell ref="P174:R174"/>
    <mergeCell ref="D175:F175"/>
    <mergeCell ref="G175:I175"/>
    <mergeCell ref="J175:L175"/>
    <mergeCell ref="M175:O175"/>
    <mergeCell ref="P175:R175"/>
    <mergeCell ref="D176:F176"/>
    <mergeCell ref="G176:I176"/>
    <mergeCell ref="J176:L176"/>
    <mergeCell ref="M176:O176"/>
    <mergeCell ref="P176:R176"/>
    <mergeCell ref="D177:F177"/>
    <mergeCell ref="G177:I177"/>
    <mergeCell ref="J177:L177"/>
    <mergeCell ref="M177:O177"/>
    <mergeCell ref="P177:R177"/>
    <mergeCell ref="D178:F178"/>
    <mergeCell ref="G178:I178"/>
    <mergeCell ref="J178:L178"/>
    <mergeCell ref="M178:O178"/>
    <mergeCell ref="P178:R178"/>
    <mergeCell ref="D181:F181"/>
    <mergeCell ref="G181:I181"/>
    <mergeCell ref="J181:L181"/>
    <mergeCell ref="M181:O181"/>
    <mergeCell ref="P181:R181"/>
    <mergeCell ref="D179:F179"/>
    <mergeCell ref="G179:I179"/>
    <mergeCell ref="J179:L179"/>
    <mergeCell ref="M179:O179"/>
    <mergeCell ref="P179:R179"/>
    <mergeCell ref="D180:F180"/>
    <mergeCell ref="G180:I180"/>
    <mergeCell ref="J180:L180"/>
    <mergeCell ref="M180:O180"/>
    <mergeCell ref="P180:R18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11"/>
  <sheetViews>
    <sheetView topLeftCell="B13" zoomScale="70" zoomScaleNormal="70" zoomScaleSheetLayoutView="80" workbookViewId="0">
      <selection activeCell="E21" sqref="E21"/>
    </sheetView>
  </sheetViews>
  <sheetFormatPr baseColWidth="10" defaultRowHeight="14.25" x14ac:dyDescent="0.2"/>
  <cols>
    <col min="1" max="1" width="22.7109375" style="16" hidden="1" customWidth="1"/>
    <col min="2" max="2" width="14.7109375" style="16" customWidth="1"/>
    <col min="3" max="3" width="9.7109375" style="16" customWidth="1"/>
    <col min="4" max="4" width="23.28515625" style="118" customWidth="1"/>
    <col min="5" max="5" width="19" style="118" customWidth="1"/>
    <col min="6" max="6" width="30.7109375" style="118" customWidth="1"/>
    <col min="7" max="7" width="18.28515625" style="119" customWidth="1"/>
    <col min="8" max="8" width="19" style="118" customWidth="1"/>
    <col min="9" max="9" width="16.7109375" style="118" customWidth="1"/>
    <col min="10" max="10" width="28.42578125" style="118" customWidth="1"/>
    <col min="11" max="11" width="17.28515625" style="118" customWidth="1"/>
    <col min="12" max="12" width="17.5703125" style="118" customWidth="1"/>
    <col min="13" max="13" width="17.28515625" style="118" customWidth="1"/>
    <col min="14" max="15" width="16.85546875" style="118" customWidth="1"/>
    <col min="16" max="18" width="18.42578125" style="118" customWidth="1"/>
    <col min="19" max="19" width="17.42578125" style="118" customWidth="1"/>
    <col min="20" max="20" width="16.85546875" style="118" customWidth="1"/>
    <col min="21" max="23" width="14.85546875" style="118" customWidth="1"/>
    <col min="24" max="25" width="16.7109375" style="118" customWidth="1"/>
    <col min="26" max="26" width="16.7109375" style="16" customWidth="1"/>
    <col min="27" max="50" width="15.7109375" style="16" customWidth="1"/>
    <col min="51" max="16384" width="11.42578125" style="16"/>
  </cols>
  <sheetData>
    <row r="1" spans="1:50" s="7" customFormat="1" ht="12" customHeight="1" x14ac:dyDescent="0.25">
      <c r="A1" s="1"/>
      <c r="B1" s="1"/>
      <c r="C1" s="1"/>
      <c r="D1" s="2"/>
      <c r="E1" s="3"/>
      <c r="F1" s="3"/>
      <c r="G1" s="4"/>
      <c r="H1" s="3"/>
      <c r="I1" s="3"/>
      <c r="J1" s="3"/>
      <c r="K1" s="3"/>
      <c r="L1" s="3"/>
      <c r="M1" s="3"/>
      <c r="N1" s="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7" customFormat="1" ht="21.75" customHeight="1" x14ac:dyDescent="0.25">
      <c r="A2" s="1"/>
      <c r="B2" s="1"/>
      <c r="C2" s="1"/>
      <c r="D2" s="3"/>
      <c r="E2" s="3"/>
      <c r="F2" s="4"/>
      <c r="G2" s="8" t="s">
        <v>0</v>
      </c>
      <c r="H2" s="3"/>
      <c r="I2" s="3"/>
      <c r="J2" s="3"/>
      <c r="K2" s="3"/>
      <c r="L2" s="3"/>
      <c r="M2" s="3"/>
      <c r="N2" s="3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s="7" customFormat="1" ht="21.75" customHeight="1" x14ac:dyDescent="0.25">
      <c r="A3" s="1"/>
      <c r="B3" s="1"/>
      <c r="C3" s="1"/>
      <c r="D3" s="3"/>
      <c r="E3" s="3"/>
      <c r="F3" s="4"/>
      <c r="G3" s="9" t="s">
        <v>1</v>
      </c>
      <c r="H3" s="3"/>
      <c r="I3" s="3"/>
      <c r="J3" s="3"/>
      <c r="K3" s="3"/>
      <c r="L3" s="3"/>
      <c r="M3" s="3"/>
      <c r="N3" s="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s="7" customFormat="1" ht="23.25" x14ac:dyDescent="0.25">
      <c r="A4" s="1"/>
      <c r="B4" s="1"/>
      <c r="C4" s="1"/>
      <c r="D4" s="3"/>
      <c r="E4" s="3"/>
      <c r="F4" s="4"/>
      <c r="G4" s="10" t="s">
        <v>2</v>
      </c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31.5" customHeight="1" thickBot="1" x14ac:dyDescent="0.25">
      <c r="A5" s="11"/>
      <c r="B5" s="11"/>
      <c r="C5" s="11"/>
      <c r="D5" s="12"/>
      <c r="E5" s="12"/>
      <c r="F5" s="12"/>
      <c r="G5" s="13"/>
      <c r="H5" s="3"/>
      <c r="I5" s="12"/>
      <c r="J5" s="12"/>
      <c r="K5" s="12"/>
      <c r="L5" s="12"/>
      <c r="M5" s="12"/>
      <c r="N5" s="12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1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spans="1:50" ht="20.25" customHeight="1" thickBot="1" x14ac:dyDescent="0.25">
      <c r="A6" s="11"/>
      <c r="B6" s="11"/>
      <c r="C6" s="11"/>
      <c r="D6" s="17" t="s">
        <v>3</v>
      </c>
      <c r="E6" s="238" t="s">
        <v>227</v>
      </c>
      <c r="F6" s="238"/>
      <c r="G6" s="13"/>
      <c r="H6" s="3" t="s">
        <v>4</v>
      </c>
      <c r="I6" s="12"/>
      <c r="J6" s="239" t="s">
        <v>228</v>
      </c>
      <c r="K6" s="240"/>
      <c r="L6" s="240"/>
      <c r="M6" s="241"/>
      <c r="N6" s="18"/>
      <c r="O6" s="19"/>
      <c r="P6" s="19"/>
      <c r="Q6" s="19"/>
      <c r="R6" s="19"/>
      <c r="S6" s="19"/>
      <c r="T6" s="14"/>
      <c r="U6" s="14"/>
      <c r="V6" s="14"/>
      <c r="W6" s="14"/>
      <c r="X6" s="14"/>
      <c r="Y6" s="14"/>
      <c r="Z6" s="11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1:50" ht="13.5" customHeight="1" thickBot="1" x14ac:dyDescent="0.25">
      <c r="A7" s="11"/>
      <c r="B7" s="11"/>
      <c r="C7" s="11"/>
      <c r="D7" s="12"/>
      <c r="E7" s="12"/>
      <c r="F7" s="12"/>
      <c r="G7" s="13"/>
      <c r="H7" s="3"/>
      <c r="I7" s="12"/>
      <c r="J7" s="242"/>
      <c r="K7" s="243"/>
      <c r="L7" s="243"/>
      <c r="M7" s="244"/>
      <c r="N7" s="18"/>
      <c r="O7" s="19"/>
      <c r="P7" s="19"/>
      <c r="Q7" s="19"/>
      <c r="R7" s="19"/>
      <c r="S7" s="19"/>
      <c r="T7" s="14"/>
      <c r="U7" s="14"/>
      <c r="V7" s="14"/>
      <c r="W7" s="14"/>
      <c r="X7" s="14"/>
      <c r="Y7" s="14"/>
      <c r="Z7" s="11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</row>
    <row r="8" spans="1:50" ht="8.25" customHeight="1" thickBot="1" x14ac:dyDescent="0.25">
      <c r="A8" s="11"/>
      <c r="B8" s="11"/>
      <c r="C8" s="11"/>
      <c r="D8" s="12"/>
      <c r="E8" s="12"/>
      <c r="F8" s="12"/>
      <c r="G8" s="13"/>
      <c r="H8" s="3"/>
      <c r="I8" s="12"/>
      <c r="J8" s="12"/>
      <c r="K8" s="12"/>
      <c r="L8" s="12"/>
      <c r="M8" s="12"/>
      <c r="N8" s="12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1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</row>
    <row r="9" spans="1:50" ht="15.75" thickBot="1" x14ac:dyDescent="0.25">
      <c r="A9" s="11"/>
      <c r="B9" s="11"/>
      <c r="C9" s="11"/>
      <c r="D9" s="12"/>
      <c r="E9" s="12"/>
      <c r="F9" s="12"/>
      <c r="G9" s="13"/>
      <c r="H9" s="3" t="s">
        <v>6</v>
      </c>
      <c r="I9" s="12"/>
      <c r="J9" s="245" t="s">
        <v>203</v>
      </c>
      <c r="K9" s="246"/>
      <c r="L9" s="246"/>
      <c r="M9" s="247"/>
      <c r="N9" s="12"/>
      <c r="O9" s="14"/>
      <c r="P9" s="19"/>
      <c r="Q9" s="14"/>
      <c r="R9" s="14"/>
      <c r="S9" s="14"/>
      <c r="T9" s="14"/>
      <c r="U9" s="14"/>
      <c r="V9" s="14"/>
      <c r="W9" s="14"/>
      <c r="X9" s="14"/>
      <c r="Y9" s="14"/>
      <c r="Z9" s="11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spans="1:50" ht="15" x14ac:dyDescent="0.2">
      <c r="A10" s="11"/>
      <c r="B10" s="11"/>
      <c r="C10" s="11"/>
      <c r="D10" s="12"/>
      <c r="E10" s="12"/>
      <c r="F10" s="12"/>
      <c r="G10" s="13"/>
      <c r="H10" s="3"/>
      <c r="I10" s="12"/>
      <c r="J10" s="12"/>
      <c r="K10" s="12"/>
      <c r="L10" s="12"/>
      <c r="M10" s="12"/>
      <c r="N10" s="12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1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</row>
    <row r="11" spans="1:50" s="21" customFormat="1" x14ac:dyDescent="0.2">
      <c r="A11" s="20"/>
      <c r="B11" s="20"/>
      <c r="C11" s="20"/>
      <c r="D11" s="15"/>
      <c r="E11" s="12"/>
      <c r="F11" s="12"/>
      <c r="G11" s="12"/>
      <c r="H11" s="13"/>
      <c r="I11" s="12"/>
      <c r="J11" s="12"/>
      <c r="K11" s="12"/>
      <c r="L11" s="12"/>
      <c r="M11" s="12"/>
      <c r="N11" s="12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1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</row>
    <row r="12" spans="1:50" ht="36" customHeight="1" thickBot="1" x14ac:dyDescent="0.25">
      <c r="A12" s="22"/>
      <c r="B12" s="22"/>
      <c r="C12" s="22"/>
      <c r="D12" s="23" t="s">
        <v>7</v>
      </c>
      <c r="E12" s="16"/>
      <c r="F12" s="12"/>
      <c r="G12" s="12"/>
      <c r="H12" s="13"/>
      <c r="I12" s="12"/>
      <c r="J12" s="12"/>
      <c r="K12" s="12"/>
      <c r="L12" s="12"/>
      <c r="M12" s="12"/>
      <c r="N12" s="12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1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</row>
    <row r="13" spans="1:50" ht="18.75" customHeight="1" thickBot="1" x14ac:dyDescent="0.25">
      <c r="A13" s="22"/>
      <c r="B13" s="22"/>
      <c r="C13" s="22"/>
      <c r="D13" s="248" t="s">
        <v>8</v>
      </c>
      <c r="E13" s="250" t="s">
        <v>9</v>
      </c>
      <c r="F13" s="24" t="s">
        <v>10</v>
      </c>
      <c r="G13" s="250" t="s">
        <v>11</v>
      </c>
      <c r="H13" s="250" t="s">
        <v>12</v>
      </c>
      <c r="I13" s="250" t="s">
        <v>13</v>
      </c>
      <c r="J13" s="252" t="s">
        <v>14</v>
      </c>
      <c r="K13" s="254" t="s">
        <v>15</v>
      </c>
      <c r="L13" s="255"/>
      <c r="M13" s="255"/>
      <c r="N13" s="256"/>
      <c r="O13" s="226" t="s">
        <v>16</v>
      </c>
      <c r="P13" s="227"/>
      <c r="Q13" s="227"/>
      <c r="R13" s="228"/>
      <c r="S13" s="226" t="s">
        <v>17</v>
      </c>
      <c r="T13" s="227"/>
      <c r="U13" s="227"/>
      <c r="V13" s="228"/>
      <c r="W13" s="229" t="s">
        <v>18</v>
      </c>
      <c r="X13" s="230"/>
      <c r="Y13" s="230"/>
      <c r="Z13" s="231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s="29" customFormat="1" ht="37.5" customHeight="1" thickBot="1" x14ac:dyDescent="0.3">
      <c r="A14" s="25"/>
      <c r="B14" s="25"/>
      <c r="C14" s="25"/>
      <c r="D14" s="249"/>
      <c r="E14" s="251"/>
      <c r="F14" s="26"/>
      <c r="G14" s="251"/>
      <c r="H14" s="251"/>
      <c r="I14" s="251"/>
      <c r="J14" s="253"/>
      <c r="K14" s="27" t="s">
        <v>19</v>
      </c>
      <c r="L14" s="27" t="s">
        <v>20</v>
      </c>
      <c r="M14" s="27" t="s">
        <v>21</v>
      </c>
      <c r="N14" s="27" t="s">
        <v>22</v>
      </c>
      <c r="O14" s="28" t="s">
        <v>23</v>
      </c>
      <c r="P14" s="28" t="s">
        <v>20</v>
      </c>
      <c r="Q14" s="28" t="s">
        <v>21</v>
      </c>
      <c r="R14" s="28" t="s">
        <v>22</v>
      </c>
      <c r="S14" s="28" t="s">
        <v>23</v>
      </c>
      <c r="T14" s="28" t="s">
        <v>20</v>
      </c>
      <c r="U14" s="28" t="s">
        <v>21</v>
      </c>
      <c r="V14" s="28" t="s">
        <v>22</v>
      </c>
      <c r="W14" s="28" t="s">
        <v>23</v>
      </c>
      <c r="X14" s="28" t="s">
        <v>20</v>
      </c>
      <c r="Y14" s="28" t="s">
        <v>21</v>
      </c>
      <c r="Z14" s="28" t="s">
        <v>22</v>
      </c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s="37" customFormat="1" ht="71.25" customHeight="1" thickBot="1" x14ac:dyDescent="0.25">
      <c r="A15" s="31"/>
      <c r="B15" s="31"/>
      <c r="C15" s="31"/>
      <c r="D15" s="32" t="s">
        <v>229</v>
      </c>
      <c r="E15" s="32" t="s">
        <v>231</v>
      </c>
      <c r="F15" s="32" t="s">
        <v>232</v>
      </c>
      <c r="G15" s="33">
        <v>1300</v>
      </c>
      <c r="H15" s="34" t="s">
        <v>238</v>
      </c>
      <c r="I15" s="32" t="s">
        <v>203</v>
      </c>
      <c r="J15" s="32" t="s">
        <v>211</v>
      </c>
      <c r="K15" s="169">
        <v>300</v>
      </c>
      <c r="L15" s="169">
        <v>350</v>
      </c>
      <c r="M15" s="169">
        <v>350</v>
      </c>
      <c r="N15" s="169">
        <v>300</v>
      </c>
      <c r="O15" s="35">
        <v>409</v>
      </c>
      <c r="P15" s="35">
        <v>384</v>
      </c>
      <c r="Q15" s="35">
        <v>378</v>
      </c>
      <c r="R15" s="35">
        <v>522</v>
      </c>
      <c r="S15" s="35">
        <v>409</v>
      </c>
      <c r="T15" s="35">
        <v>793</v>
      </c>
      <c r="U15" s="35">
        <v>1171</v>
      </c>
      <c r="V15" s="35">
        <v>1693</v>
      </c>
      <c r="W15" s="36"/>
      <c r="X15" s="36"/>
      <c r="Y15" s="36"/>
      <c r="Z15" s="36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</row>
    <row r="16" spans="1:50" s="37" customFormat="1" ht="71.25" customHeight="1" thickBot="1" x14ac:dyDescent="0.25">
      <c r="A16" s="31"/>
      <c r="B16" s="31"/>
      <c r="C16" s="31"/>
      <c r="D16" s="32" t="s">
        <v>230</v>
      </c>
      <c r="E16" s="32" t="s">
        <v>231</v>
      </c>
      <c r="F16" s="32" t="s">
        <v>233</v>
      </c>
      <c r="G16" s="33">
        <v>7000</v>
      </c>
      <c r="H16" s="34" t="s">
        <v>239</v>
      </c>
      <c r="I16" s="32" t="s">
        <v>203</v>
      </c>
      <c r="J16" s="32" t="s">
        <v>211</v>
      </c>
      <c r="K16" s="169">
        <v>1600</v>
      </c>
      <c r="L16" s="169">
        <v>1800</v>
      </c>
      <c r="M16" s="169">
        <v>2000</v>
      </c>
      <c r="N16" s="169">
        <v>1600</v>
      </c>
      <c r="O16" s="35">
        <v>2224</v>
      </c>
      <c r="P16" s="35">
        <v>2265</v>
      </c>
      <c r="Q16" s="35">
        <v>2131</v>
      </c>
      <c r="R16" s="35">
        <v>1839</v>
      </c>
      <c r="S16" s="35">
        <v>2224</v>
      </c>
      <c r="T16" s="35">
        <v>4489</v>
      </c>
      <c r="U16" s="35">
        <v>6620</v>
      </c>
      <c r="V16" s="35">
        <v>8459</v>
      </c>
      <c r="W16" s="36"/>
      <c r="X16" s="36"/>
      <c r="Y16" s="36"/>
      <c r="Z16" s="36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</row>
    <row r="17" spans="1:50" s="37" customFormat="1" ht="71.25" customHeight="1" thickBot="1" x14ac:dyDescent="0.25">
      <c r="A17" s="31"/>
      <c r="B17" s="31"/>
      <c r="C17" s="31"/>
      <c r="D17" s="32" t="s">
        <v>230</v>
      </c>
      <c r="E17" s="32" t="s">
        <v>231</v>
      </c>
      <c r="F17" s="32" t="s">
        <v>234</v>
      </c>
      <c r="G17" s="33">
        <v>7000</v>
      </c>
      <c r="H17" s="34" t="s">
        <v>239</v>
      </c>
      <c r="I17" s="32" t="s">
        <v>203</v>
      </c>
      <c r="J17" s="32" t="s">
        <v>211</v>
      </c>
      <c r="K17" s="169">
        <v>1600</v>
      </c>
      <c r="L17" s="169">
        <v>1800</v>
      </c>
      <c r="M17" s="169">
        <v>2000</v>
      </c>
      <c r="N17" s="169">
        <v>1600</v>
      </c>
      <c r="O17" s="35">
        <v>1469</v>
      </c>
      <c r="P17" s="35">
        <v>1411</v>
      </c>
      <c r="Q17" s="35">
        <v>1604</v>
      </c>
      <c r="R17" s="35">
        <v>1523</v>
      </c>
      <c r="S17" s="35">
        <v>1469</v>
      </c>
      <c r="T17" s="35">
        <v>2880</v>
      </c>
      <c r="U17" s="35">
        <v>4484</v>
      </c>
      <c r="V17" s="35">
        <v>6007</v>
      </c>
      <c r="W17" s="36"/>
      <c r="X17" s="36"/>
      <c r="Y17" s="36" t="s">
        <v>323</v>
      </c>
      <c r="Z17" s="36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</row>
    <row r="18" spans="1:50" ht="71.25" customHeight="1" thickBot="1" x14ac:dyDescent="0.25">
      <c r="A18" s="22"/>
      <c r="B18" s="22"/>
      <c r="C18" s="22"/>
      <c r="D18" s="32" t="s">
        <v>24</v>
      </c>
      <c r="E18" s="32" t="s">
        <v>206</v>
      </c>
      <c r="F18" s="32" t="s">
        <v>235</v>
      </c>
      <c r="G18" s="33">
        <v>45000</v>
      </c>
      <c r="H18" s="34" t="s">
        <v>240</v>
      </c>
      <c r="I18" s="32" t="s">
        <v>203</v>
      </c>
      <c r="J18" s="32" t="s">
        <v>211</v>
      </c>
      <c r="K18" s="169">
        <v>10000</v>
      </c>
      <c r="L18" s="169">
        <v>12500</v>
      </c>
      <c r="M18" s="169">
        <v>12500</v>
      </c>
      <c r="N18" s="169">
        <v>10000</v>
      </c>
      <c r="O18" s="35">
        <v>11322</v>
      </c>
      <c r="P18" s="35">
        <v>12050</v>
      </c>
      <c r="Q18" s="35">
        <v>12494</v>
      </c>
      <c r="R18" s="35">
        <v>13009</v>
      </c>
      <c r="S18" s="35">
        <v>11322</v>
      </c>
      <c r="T18" s="35">
        <v>23372</v>
      </c>
      <c r="U18" s="35">
        <v>35866</v>
      </c>
      <c r="V18" s="35">
        <v>48875</v>
      </c>
      <c r="W18" s="36"/>
      <c r="X18" s="36"/>
      <c r="Y18" s="36" t="s">
        <v>323</v>
      </c>
      <c r="Z18" s="36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</row>
    <row r="19" spans="1:50" ht="71.25" customHeight="1" thickBot="1" x14ac:dyDescent="0.25">
      <c r="A19" s="22"/>
      <c r="B19" s="22"/>
      <c r="C19" s="22"/>
      <c r="D19" s="32" t="s">
        <v>24</v>
      </c>
      <c r="E19" s="32" t="s">
        <v>206</v>
      </c>
      <c r="F19" s="32" t="s">
        <v>236</v>
      </c>
      <c r="G19" s="33">
        <v>4000</v>
      </c>
      <c r="H19" s="34" t="s">
        <v>26</v>
      </c>
      <c r="I19" s="32" t="s">
        <v>203</v>
      </c>
      <c r="J19" s="32" t="s">
        <v>211</v>
      </c>
      <c r="K19" s="169">
        <v>1000</v>
      </c>
      <c r="L19" s="169">
        <v>1000</v>
      </c>
      <c r="M19" s="169">
        <v>1000</v>
      </c>
      <c r="N19" s="169">
        <v>1000</v>
      </c>
      <c r="O19" s="35">
        <v>1771</v>
      </c>
      <c r="P19" s="35">
        <v>1451</v>
      </c>
      <c r="Q19" s="35">
        <v>1410</v>
      </c>
      <c r="R19" s="35">
        <v>1355</v>
      </c>
      <c r="S19" s="35">
        <v>1771</v>
      </c>
      <c r="T19" s="35">
        <v>3222</v>
      </c>
      <c r="U19" s="35">
        <v>4632</v>
      </c>
      <c r="V19" s="35">
        <v>5987</v>
      </c>
      <c r="W19" s="36"/>
      <c r="X19" s="36"/>
      <c r="Y19" s="36"/>
      <c r="Z19" s="36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</row>
    <row r="20" spans="1:50" ht="71.25" customHeight="1" thickBot="1" x14ac:dyDescent="0.25">
      <c r="A20" s="22"/>
      <c r="B20" s="22"/>
      <c r="C20" s="22"/>
      <c r="D20" s="32" t="s">
        <v>229</v>
      </c>
      <c r="E20" s="32" t="s">
        <v>231</v>
      </c>
      <c r="F20" s="32" t="s">
        <v>237</v>
      </c>
      <c r="G20" s="33">
        <v>1200</v>
      </c>
      <c r="H20" s="34" t="s">
        <v>241</v>
      </c>
      <c r="I20" s="32" t="s">
        <v>203</v>
      </c>
      <c r="J20" s="32" t="s">
        <v>211</v>
      </c>
      <c r="K20" s="169">
        <v>300</v>
      </c>
      <c r="L20" s="169">
        <v>300</v>
      </c>
      <c r="M20" s="169">
        <v>350</v>
      </c>
      <c r="N20" s="169">
        <v>250</v>
      </c>
      <c r="O20" s="35">
        <v>377</v>
      </c>
      <c r="P20" s="35">
        <v>373</v>
      </c>
      <c r="Q20" s="35">
        <v>309</v>
      </c>
      <c r="R20" s="35">
        <v>411</v>
      </c>
      <c r="S20" s="35">
        <v>377</v>
      </c>
      <c r="T20" s="35">
        <v>750</v>
      </c>
      <c r="U20" s="35">
        <v>1059</v>
      </c>
      <c r="V20" s="35">
        <v>1470</v>
      </c>
      <c r="W20" s="36"/>
      <c r="X20" s="36"/>
      <c r="Y20" s="36" t="s">
        <v>323</v>
      </c>
      <c r="Z20" s="36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</row>
    <row r="21" spans="1:50" x14ac:dyDescent="0.2">
      <c r="A21" s="22"/>
      <c r="B21" s="22"/>
      <c r="C21" s="22"/>
      <c r="D21" s="11"/>
      <c r="E21" s="14"/>
      <c r="F21" s="14"/>
      <c r="G21" s="14"/>
      <c r="H21" s="39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1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</row>
    <row r="22" spans="1:50" x14ac:dyDescent="0.2">
      <c r="A22" s="22"/>
      <c r="B22" s="22"/>
      <c r="C22" s="22"/>
      <c r="D22" s="11"/>
      <c r="E22" s="14"/>
      <c r="F22" s="14"/>
      <c r="G22" s="14"/>
      <c r="H22" s="39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</row>
    <row r="23" spans="1:50" ht="20.25" x14ac:dyDescent="0.2">
      <c r="A23" s="22"/>
      <c r="B23" s="22"/>
      <c r="C23" s="22"/>
      <c r="D23" s="40" t="s">
        <v>28</v>
      </c>
      <c r="E23" s="22"/>
      <c r="F23" s="14"/>
      <c r="G23" s="14"/>
      <c r="H23" s="39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</row>
    <row r="24" spans="1:50" ht="20.25" x14ac:dyDescent="0.2">
      <c r="A24" s="22"/>
      <c r="B24" s="22"/>
      <c r="C24" s="22"/>
      <c r="D24" s="11"/>
      <c r="E24" s="40"/>
      <c r="F24" s="14"/>
      <c r="G24" s="14"/>
      <c r="H24" s="39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</row>
    <row r="25" spans="1:50" ht="20.25" x14ac:dyDescent="0.2">
      <c r="A25" s="22"/>
      <c r="B25" s="22"/>
      <c r="C25" s="22"/>
      <c r="D25" s="11"/>
      <c r="E25" s="40"/>
      <c r="F25" s="14"/>
      <c r="G25" s="232" t="s">
        <v>29</v>
      </c>
      <c r="H25" s="233"/>
      <c r="I25" s="233"/>
      <c r="J25" s="233"/>
      <c r="K25" s="234"/>
      <c r="L25" s="235" t="s">
        <v>30</v>
      </c>
      <c r="M25" s="236"/>
      <c r="N25" s="236"/>
      <c r="O25" s="236"/>
      <c r="P25" s="237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</row>
    <row r="26" spans="1:50" ht="15" x14ac:dyDescent="0.2">
      <c r="A26" s="22"/>
      <c r="B26" s="22"/>
      <c r="C26" s="22"/>
      <c r="D26" s="41" t="s">
        <v>31</v>
      </c>
      <c r="E26" s="42"/>
      <c r="F26" s="43" t="s">
        <v>32</v>
      </c>
      <c r="G26" s="44" t="s">
        <v>33</v>
      </c>
      <c r="H26" s="44" t="s">
        <v>34</v>
      </c>
      <c r="I26" s="44" t="s">
        <v>35</v>
      </c>
      <c r="J26" s="44" t="s">
        <v>36</v>
      </c>
      <c r="K26" s="45" t="s">
        <v>37</v>
      </c>
      <c r="L26" s="46" t="s">
        <v>33</v>
      </c>
      <c r="M26" s="46" t="s">
        <v>34</v>
      </c>
      <c r="N26" s="46" t="s">
        <v>35</v>
      </c>
      <c r="O26" s="46" t="s">
        <v>36</v>
      </c>
      <c r="P26" s="47" t="s">
        <v>37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</row>
    <row r="27" spans="1:50" ht="15" x14ac:dyDescent="0.2">
      <c r="A27" s="22"/>
      <c r="B27" s="22"/>
      <c r="C27" s="22"/>
      <c r="D27" s="220" t="s">
        <v>38</v>
      </c>
      <c r="E27" s="221"/>
      <c r="F27" s="48"/>
      <c r="G27" s="49"/>
      <c r="H27" s="49"/>
      <c r="I27" s="49"/>
      <c r="J27" s="49"/>
      <c r="K27" s="49"/>
      <c r="L27" s="50"/>
      <c r="M27" s="50"/>
      <c r="N27" s="50"/>
      <c r="O27" s="50"/>
      <c r="P27" s="50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</row>
    <row r="28" spans="1:50" ht="15" x14ac:dyDescent="0.2">
      <c r="A28" s="22"/>
      <c r="B28" s="22"/>
      <c r="C28" s="22"/>
      <c r="D28" s="220" t="s">
        <v>39</v>
      </c>
      <c r="E28" s="221"/>
      <c r="F28" s="51">
        <v>54083</v>
      </c>
      <c r="G28" s="52"/>
      <c r="H28" s="52"/>
      <c r="I28" s="52"/>
      <c r="J28" s="52"/>
      <c r="K28" s="53"/>
      <c r="L28" s="50"/>
      <c r="M28" s="50"/>
      <c r="N28" s="50"/>
      <c r="O28" s="50"/>
      <c r="P28" s="50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</row>
    <row r="29" spans="1:50" ht="15" x14ac:dyDescent="0.2">
      <c r="A29" s="22"/>
      <c r="B29" s="22"/>
      <c r="C29" s="22"/>
      <c r="D29" s="220" t="s">
        <v>40</v>
      </c>
      <c r="E29" s="221"/>
      <c r="F29" s="48"/>
      <c r="G29" s="49"/>
      <c r="H29" s="49"/>
      <c r="I29" s="49"/>
      <c r="J29" s="49"/>
      <c r="K29" s="49"/>
      <c r="L29" s="50"/>
      <c r="M29" s="50"/>
      <c r="N29" s="50"/>
      <c r="O29" s="50"/>
      <c r="P29" s="50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</row>
    <row r="30" spans="1:50" s="21" customFormat="1" ht="15" x14ac:dyDescent="0.2">
      <c r="A30" s="20"/>
      <c r="B30" s="20"/>
      <c r="C30" s="20"/>
      <c r="D30" s="220" t="s">
        <v>41</v>
      </c>
      <c r="E30" s="221"/>
      <c r="F30" s="51">
        <v>42355</v>
      </c>
      <c r="G30" s="49"/>
      <c r="H30" s="49"/>
      <c r="I30" s="49"/>
      <c r="J30" s="49"/>
      <c r="K30" s="49"/>
      <c r="L30" s="50"/>
      <c r="M30" s="50"/>
      <c r="N30" s="50"/>
      <c r="O30" s="50"/>
      <c r="P30" s="50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2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</row>
    <row r="31" spans="1:50" s="21" customFormat="1" ht="15" x14ac:dyDescent="0.2">
      <c r="A31" s="20"/>
      <c r="B31" s="20"/>
      <c r="C31" s="20"/>
      <c r="D31" s="222" t="s">
        <v>42</v>
      </c>
      <c r="E31" s="223"/>
      <c r="F31" s="48">
        <f>SUM(F27:F30)</f>
        <v>96438</v>
      </c>
      <c r="G31" s="49"/>
      <c r="H31" s="49"/>
      <c r="I31" s="49"/>
      <c r="J31" s="49"/>
      <c r="K31" s="49"/>
      <c r="L31" s="50"/>
      <c r="M31" s="50"/>
      <c r="N31" s="50"/>
      <c r="O31" s="50"/>
      <c r="P31" s="50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2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</row>
    <row r="32" spans="1:50" s="21" customFormat="1" ht="15" x14ac:dyDescent="0.2">
      <c r="A32" s="11"/>
      <c r="B32" s="11"/>
      <c r="C32" s="11"/>
      <c r="D32" s="19"/>
      <c r="E32" s="54"/>
      <c r="F32" s="55"/>
      <c r="G32" s="56"/>
      <c r="H32" s="55"/>
      <c r="I32" s="55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</row>
    <row r="33" spans="1:134" s="21" customFormat="1" ht="15" x14ac:dyDescent="0.2">
      <c r="A33" s="11"/>
      <c r="B33" s="11"/>
      <c r="C33" s="11"/>
      <c r="D33" s="19"/>
      <c r="E33" s="54"/>
      <c r="F33" s="55"/>
      <c r="G33" s="56"/>
      <c r="H33" s="55"/>
      <c r="I33" s="55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</row>
    <row r="34" spans="1:134" ht="27" customHeight="1" x14ac:dyDescent="0.2">
      <c r="A34" s="11"/>
      <c r="B34" s="11"/>
      <c r="C34" s="11"/>
      <c r="D34" s="40" t="s">
        <v>43</v>
      </c>
      <c r="E34" s="14"/>
      <c r="F34" s="14"/>
      <c r="G34" s="39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134" ht="21" customHeight="1" thickBot="1" x14ac:dyDescent="0.25">
      <c r="A35" s="11"/>
      <c r="B35" s="11"/>
      <c r="C35" s="11"/>
      <c r="D35" s="5"/>
      <c r="E35" s="12"/>
      <c r="F35" s="12"/>
      <c r="G35" s="1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4"/>
      <c r="W35" s="14"/>
      <c r="X35" s="14"/>
      <c r="Y35" s="14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</row>
    <row r="36" spans="1:134" ht="26.25" customHeight="1" thickBot="1" x14ac:dyDescent="0.25">
      <c r="A36" s="11"/>
      <c r="B36" s="11"/>
      <c r="C36" s="11"/>
      <c r="D36" s="5"/>
      <c r="E36" s="3"/>
      <c r="F36" s="224" t="s">
        <v>44</v>
      </c>
      <c r="G36" s="224"/>
      <c r="H36" s="224"/>
      <c r="I36" s="224"/>
      <c r="J36" s="224"/>
      <c r="K36" s="224"/>
      <c r="L36" s="224"/>
      <c r="M36" s="224"/>
      <c r="N36" s="225" t="s">
        <v>30</v>
      </c>
      <c r="O36" s="225"/>
      <c r="P36" s="225"/>
      <c r="Q36" s="225"/>
      <c r="R36" s="225"/>
      <c r="S36" s="225"/>
      <c r="T36" s="225"/>
      <c r="U36" s="225"/>
      <c r="V36" s="14"/>
      <c r="W36" s="14"/>
      <c r="X36" s="14"/>
      <c r="Y36" s="14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</row>
    <row r="37" spans="1:134" s="66" customFormat="1" ht="45" customHeight="1" thickBot="1" x14ac:dyDescent="0.25">
      <c r="A37" s="57"/>
      <c r="B37" s="57"/>
      <c r="C37" s="57"/>
      <c r="D37" s="58"/>
      <c r="E37" s="59"/>
      <c r="F37" s="60" t="s">
        <v>45</v>
      </c>
      <c r="G37" s="60" t="s">
        <v>46</v>
      </c>
      <c r="H37" s="60" t="s">
        <v>47</v>
      </c>
      <c r="I37" s="60" t="s">
        <v>48</v>
      </c>
      <c r="J37" s="60" t="s">
        <v>49</v>
      </c>
      <c r="K37" s="60" t="s">
        <v>50</v>
      </c>
      <c r="L37" s="60" t="s">
        <v>51</v>
      </c>
      <c r="M37" s="61" t="s">
        <v>52</v>
      </c>
      <c r="N37" s="62" t="s">
        <v>45</v>
      </c>
      <c r="O37" s="62" t="s">
        <v>46</v>
      </c>
      <c r="P37" s="62" t="s">
        <v>47</v>
      </c>
      <c r="Q37" s="62" t="s">
        <v>48</v>
      </c>
      <c r="R37" s="62" t="s">
        <v>49</v>
      </c>
      <c r="S37" s="62" t="s">
        <v>50</v>
      </c>
      <c r="T37" s="62" t="s">
        <v>51</v>
      </c>
      <c r="U37" s="62" t="s">
        <v>52</v>
      </c>
      <c r="V37" s="63"/>
      <c r="W37" s="64"/>
      <c r="X37" s="64"/>
      <c r="Y37" s="64"/>
      <c r="Z37" s="57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</row>
    <row r="38" spans="1:134" ht="21.75" customHeight="1" thickBot="1" x14ac:dyDescent="0.25">
      <c r="A38" s="11"/>
      <c r="B38" s="11"/>
      <c r="C38" s="11"/>
      <c r="D38" s="211" t="s">
        <v>238</v>
      </c>
      <c r="E38" s="67" t="s">
        <v>37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1300</v>
      </c>
      <c r="M38" s="69">
        <f>SUM(F38:L38)</f>
        <v>1300</v>
      </c>
      <c r="N38" s="70"/>
      <c r="O38" s="70"/>
      <c r="P38" s="70"/>
      <c r="Q38" s="70"/>
      <c r="R38" s="70"/>
      <c r="S38" s="70"/>
      <c r="T38" s="70"/>
      <c r="U38" s="70"/>
      <c r="V38" s="19"/>
      <c r="W38" s="14"/>
      <c r="X38" s="14"/>
      <c r="Y38" s="14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</row>
    <row r="39" spans="1:134" ht="15.75" thickBot="1" x14ac:dyDescent="0.25">
      <c r="A39" s="11"/>
      <c r="B39" s="11"/>
      <c r="C39" s="11"/>
      <c r="D39" s="212"/>
      <c r="E39" s="71" t="s">
        <v>53</v>
      </c>
      <c r="F39" s="72">
        <f>SUMIF($C$54:$C$159,1,$F$54:$F$159)</f>
        <v>0</v>
      </c>
      <c r="G39" s="72">
        <f>SUMIF($C$54:$C$159,2,$F$54:$F$159)</f>
        <v>0</v>
      </c>
      <c r="H39" s="72">
        <f>SUMIF($C$54:$C$159,3,$F$54:$F$159)</f>
        <v>0</v>
      </c>
      <c r="I39" s="72">
        <f>SUMIF($C$54:$C$159,4,$F$54:$F$159)</f>
        <v>0</v>
      </c>
      <c r="J39" s="72">
        <f>SUMIF($C$54:$C$159,5,$F$54:$F$159)</f>
        <v>0</v>
      </c>
      <c r="K39" s="72">
        <f>SUMIF($C$54:$C$159,6,$F$54:$F$159)</f>
        <v>0</v>
      </c>
      <c r="L39" s="72">
        <f>SUMIF($C$54:$C$159,7,$F$54:$F$159)</f>
        <v>0</v>
      </c>
      <c r="M39" s="73">
        <f>SUM(F39:L39)</f>
        <v>0</v>
      </c>
      <c r="N39" s="70">
        <f>SUMIF($C$54:$C$159,1,$Q$54:$Q$159)</f>
        <v>0</v>
      </c>
      <c r="O39" s="70">
        <f>SUMIF($C$54:$C$159,2,$Q$54:$Q$159)</f>
        <v>0</v>
      </c>
      <c r="P39" s="70">
        <f>SUMIF($C$54:$C$159,3,$Q$54:$Q$159)</f>
        <v>0</v>
      </c>
      <c r="Q39" s="70">
        <f>SUMIF($C$54:$C$159,4,$Q$54:$Q$159)</f>
        <v>0</v>
      </c>
      <c r="R39" s="70">
        <f>SUMIF($C$54:$C$159,5,$Q$54:$Q$159)</f>
        <v>0</v>
      </c>
      <c r="S39" s="70">
        <f>SUMIF($C$54:$C$159,6,$Q$54:$Q$159)</f>
        <v>0</v>
      </c>
      <c r="T39" s="70">
        <f>SUMIF($C$54:$C$159,7,$Q$54:$Q$159)</f>
        <v>0</v>
      </c>
      <c r="U39" s="70">
        <f>SUM(N39:T39)</f>
        <v>0</v>
      </c>
      <c r="V39" s="14"/>
      <c r="W39" s="14"/>
      <c r="X39" s="14"/>
      <c r="Y39" s="14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</row>
    <row r="40" spans="1:134" ht="15.75" thickBot="1" x14ac:dyDescent="0.25">
      <c r="A40" s="11"/>
      <c r="B40" s="11"/>
      <c r="C40" s="11"/>
      <c r="D40" s="212"/>
      <c r="E40" s="71" t="s">
        <v>54</v>
      </c>
      <c r="F40" s="73">
        <f>SUMIF($C$54:$C$159,1,$G$54:$G$159)</f>
        <v>0</v>
      </c>
      <c r="G40" s="73">
        <f>SUMIF($C$54:$C$159,2,$G$54:$G$159)</f>
        <v>0</v>
      </c>
      <c r="H40" s="73">
        <f>SUMIF($C$54:$C$159,3,$G$54:$G$159)</f>
        <v>0</v>
      </c>
      <c r="I40" s="73">
        <f>SUMIF($C$54:$C$159,4,$G$54:$G$159)</f>
        <v>0</v>
      </c>
      <c r="J40" s="73">
        <f>SUMIF($C$54:$C$159,5,$G$54:$G$159)</f>
        <v>0</v>
      </c>
      <c r="K40" s="73">
        <f>SUMIF($C$54:$C$159,6,$G$54:$G$159)</f>
        <v>0</v>
      </c>
      <c r="L40" s="73">
        <f>SUMIF($C$54:$C$159,7,$G$54:$G$159)</f>
        <v>0</v>
      </c>
      <c r="M40" s="73">
        <f>SUM(F40:L40)</f>
        <v>0</v>
      </c>
      <c r="N40" s="70">
        <f>SUMIF($C$54:$C$159,1,$R$54:$R$159)</f>
        <v>0</v>
      </c>
      <c r="O40" s="70">
        <f>SUMIF($C$54:$C$159,2,$R$54:$R$159)</f>
        <v>0</v>
      </c>
      <c r="P40" s="70">
        <f>SUMIF($C$54:$C$159,3,$R$54:$R$159)</f>
        <v>0</v>
      </c>
      <c r="Q40" s="70">
        <f>SUMIF($C$54:$C$159,4,$R$54:$R$159)</f>
        <v>0</v>
      </c>
      <c r="R40" s="70">
        <f>SUMIF($C$54:$C$159,5,$R$54:$R$159)</f>
        <v>0</v>
      </c>
      <c r="S40" s="70">
        <f>SUMIF($C$54:$C$159,6,$R$54:$R$159)</f>
        <v>0</v>
      </c>
      <c r="T40" s="70">
        <f>SUMIF($C$54:$C$159,7,$R$54:$R$159)</f>
        <v>0</v>
      </c>
      <c r="U40" s="70">
        <f>SUM(N40:T40)</f>
        <v>0</v>
      </c>
      <c r="V40" s="14"/>
      <c r="W40" s="14"/>
      <c r="X40" s="14"/>
      <c r="Y40" s="14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</row>
    <row r="41" spans="1:134" ht="15.75" thickBot="1" x14ac:dyDescent="0.25">
      <c r="A41" s="11"/>
      <c r="B41" s="11"/>
      <c r="C41" s="11"/>
      <c r="D41" s="212"/>
      <c r="E41" s="71" t="s">
        <v>55</v>
      </c>
      <c r="F41" s="73">
        <f>SUMIF($C$54:$C$159,1,$H$54:$H$159)</f>
        <v>0</v>
      </c>
      <c r="G41" s="73">
        <f>SUMIF($C$54:$C$159,2,$H$54:$H$159)</f>
        <v>0</v>
      </c>
      <c r="H41" s="73">
        <f>SUMIF($C$54:$C$159,3,$H$54:$H$159)</f>
        <v>0</v>
      </c>
      <c r="I41" s="73">
        <f>SUMIF($C$54:$C$159,4,$H$54:$H$159)</f>
        <v>0</v>
      </c>
      <c r="J41" s="73">
        <f>SUMIF($C$54:$C$159,5,$H$54:$H$159)</f>
        <v>0</v>
      </c>
      <c r="K41" s="73">
        <f>SUMIF($C$54:$C$159,6,$H$54:$H$159)</f>
        <v>0</v>
      </c>
      <c r="L41" s="73">
        <f>SUMIF($C$54:$C$159,7,$H$54:$H$159)</f>
        <v>0</v>
      </c>
      <c r="M41" s="73">
        <f>SUM(F41:L41)</f>
        <v>0</v>
      </c>
      <c r="N41" s="70">
        <f>SUMIF($C$54:$C$159,1,$S$54:$S$159)</f>
        <v>0</v>
      </c>
      <c r="O41" s="70">
        <f>SUMIF($C$54:$C$159,2,$S$54:$S$159)</f>
        <v>0</v>
      </c>
      <c r="P41" s="70">
        <f>SUMIF($C$54:$C$159,3,$S$54:$S$159)</f>
        <v>0</v>
      </c>
      <c r="Q41" s="70">
        <f>SUMIF($C$54:$C$159,4,$S$54:$S$159)</f>
        <v>0</v>
      </c>
      <c r="R41" s="70">
        <f>SUMIF($C$54:$C$159,5,$S$54:$S$159)</f>
        <v>0</v>
      </c>
      <c r="S41" s="70">
        <f>SUMIF($C$54:$C$159,6,$S$54:$S$159)</f>
        <v>0</v>
      </c>
      <c r="T41" s="70">
        <f>SUMIF($C$54:$C$159,7,$S$54:$S$159)</f>
        <v>0</v>
      </c>
      <c r="U41" s="70">
        <f>SUM(N41:T41)</f>
        <v>0</v>
      </c>
      <c r="V41" s="14"/>
      <c r="W41" s="14"/>
      <c r="X41" s="14"/>
      <c r="Y41" s="14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</row>
    <row r="42" spans="1:134" ht="15.75" thickBot="1" x14ac:dyDescent="0.25">
      <c r="A42" s="11"/>
      <c r="B42" s="11"/>
      <c r="C42" s="11"/>
      <c r="D42" s="212"/>
      <c r="E42" s="71" t="s">
        <v>56</v>
      </c>
      <c r="F42" s="73">
        <f>SUMIF($C$54:$C$159,1,$I$54:$I$159)</f>
        <v>0</v>
      </c>
      <c r="G42" s="73">
        <f>SUMIF($C$54:$C$159,2,$I$54:$I$159)</f>
        <v>0</v>
      </c>
      <c r="H42" s="73">
        <f>SUMIF($C$54:$C$159,3,$I$54:$I$159)</f>
        <v>0</v>
      </c>
      <c r="I42" s="73">
        <f>SUMIF($C$54:$C$159,4,$I$54:$I$159)</f>
        <v>0</v>
      </c>
      <c r="J42" s="73">
        <f>SUMIF($C$54:$C$159,5,$I$54:$I$159)</f>
        <v>0</v>
      </c>
      <c r="K42" s="73">
        <f>SUMIF($C$54:$C$159,6,$I$54:$I$159)</f>
        <v>0</v>
      </c>
      <c r="L42" s="73">
        <f>SUMIF($C$54:$C$159,7,$I$54:$I$159)</f>
        <v>0</v>
      </c>
      <c r="M42" s="73">
        <f>SUM(F42:L42)</f>
        <v>0</v>
      </c>
      <c r="N42" s="70">
        <f>SUMIF($C$54:$C$159,1,$T$54:$T$159)</f>
        <v>0</v>
      </c>
      <c r="O42" s="70">
        <f>SUMIF($C$54:$C$159,2,$T$54:$T$159)</f>
        <v>0</v>
      </c>
      <c r="P42" s="70">
        <f>SUMIF($C$54:$C$159,3,$T$54:$T$159)</f>
        <v>0</v>
      </c>
      <c r="Q42" s="70">
        <f>SUMIF($C$54:$C$159,4,$T$54:$T$159)</f>
        <v>0</v>
      </c>
      <c r="R42" s="70">
        <f>SUMIF($C$54:$C$159,5,$T$54:$T$159)</f>
        <v>0</v>
      </c>
      <c r="S42" s="70">
        <f>SUMIF($C$54:$C$159,6,$T$54:$T$159)</f>
        <v>0</v>
      </c>
      <c r="T42" s="70">
        <f>SUMIF($C$54:$C$159,7,$T$54:$T$159)</f>
        <v>0</v>
      </c>
      <c r="U42" s="70">
        <f>SUM(N42:T42)</f>
        <v>0</v>
      </c>
      <c r="V42" s="14"/>
      <c r="W42" s="14"/>
      <c r="X42" s="14"/>
      <c r="Y42" s="14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</row>
    <row r="43" spans="1:134" ht="15.75" thickBot="1" x14ac:dyDescent="0.25">
      <c r="A43" s="11"/>
      <c r="B43" s="11"/>
      <c r="C43" s="11"/>
      <c r="D43" s="213"/>
      <c r="E43" s="71" t="s">
        <v>57</v>
      </c>
      <c r="F43" s="73">
        <f>SUM(F39:F42)</f>
        <v>0</v>
      </c>
      <c r="G43" s="73">
        <f t="shared" ref="G43:M43" si="0">SUM(G39:G42)</f>
        <v>0</v>
      </c>
      <c r="H43" s="73">
        <f t="shared" si="0"/>
        <v>0</v>
      </c>
      <c r="I43" s="73">
        <f t="shared" si="0"/>
        <v>0</v>
      </c>
      <c r="J43" s="73">
        <f t="shared" si="0"/>
        <v>0</v>
      </c>
      <c r="K43" s="73">
        <f t="shared" si="0"/>
        <v>0</v>
      </c>
      <c r="L43" s="73">
        <f t="shared" si="0"/>
        <v>0</v>
      </c>
      <c r="M43" s="73">
        <f t="shared" si="0"/>
        <v>0</v>
      </c>
      <c r="N43" s="70">
        <f>SUM(N39:N42)</f>
        <v>0</v>
      </c>
      <c r="O43" s="70">
        <f t="shared" ref="O43:U43" si="1">SUM(O39:O42)</f>
        <v>0</v>
      </c>
      <c r="P43" s="70">
        <f t="shared" si="1"/>
        <v>0</v>
      </c>
      <c r="Q43" s="70">
        <f t="shared" si="1"/>
        <v>0</v>
      </c>
      <c r="R43" s="70">
        <f t="shared" si="1"/>
        <v>0</v>
      </c>
      <c r="S43" s="70">
        <f t="shared" si="1"/>
        <v>0</v>
      </c>
      <c r="T43" s="70">
        <f t="shared" si="1"/>
        <v>0</v>
      </c>
      <c r="U43" s="70">
        <f t="shared" si="1"/>
        <v>0</v>
      </c>
      <c r="V43" s="14"/>
      <c r="W43" s="14"/>
      <c r="X43" s="14"/>
      <c r="Y43" s="14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</row>
    <row r="44" spans="1:134" x14ac:dyDescent="0.2">
      <c r="A44" s="11"/>
      <c r="B44" s="11"/>
      <c r="C44" s="11"/>
      <c r="D44" s="14"/>
      <c r="E44" s="14"/>
      <c r="F44" s="74"/>
      <c r="G44" s="75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14"/>
      <c r="W44" s="14"/>
      <c r="X44" s="14"/>
      <c r="Y44" s="14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</row>
    <row r="45" spans="1:134" s="21" customFormat="1" x14ac:dyDescent="0.2">
      <c r="A45" s="11"/>
      <c r="B45" s="11"/>
      <c r="C45" s="11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134" s="76" customFormat="1" ht="20.25" x14ac:dyDescent="0.2">
      <c r="A46" s="11"/>
      <c r="B46" s="11"/>
      <c r="C46" s="11"/>
      <c r="D46" s="40" t="s">
        <v>58</v>
      </c>
      <c r="E46" s="14"/>
      <c r="F46" s="74"/>
      <c r="G46" s="75"/>
      <c r="H46" s="74"/>
      <c r="I46" s="74"/>
      <c r="J46" s="74"/>
      <c r="K46" s="74"/>
      <c r="L46" s="74"/>
      <c r="M46" s="74"/>
      <c r="N46" s="74"/>
      <c r="O46" s="40" t="s">
        <v>58</v>
      </c>
      <c r="P46" s="14"/>
      <c r="Q46" s="74"/>
      <c r="R46" s="75"/>
      <c r="S46" s="74"/>
      <c r="T46" s="74"/>
      <c r="U46" s="74"/>
      <c r="V46" s="74"/>
      <c r="W46" s="74"/>
      <c r="X46" s="74"/>
      <c r="Y46" s="14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</row>
    <row r="47" spans="1:134" s="76" customFormat="1" ht="4.5" customHeight="1" thickBot="1" x14ac:dyDescent="0.25">
      <c r="A47" s="11"/>
      <c r="B47" s="11"/>
      <c r="C47" s="11"/>
      <c r="D47" s="14"/>
      <c r="E47" s="14"/>
      <c r="F47" s="14"/>
      <c r="G47" s="39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39"/>
      <c r="S47" s="14"/>
      <c r="T47" s="14"/>
      <c r="U47" s="14"/>
      <c r="V47" s="14"/>
      <c r="W47" s="14"/>
      <c r="X47" s="14"/>
      <c r="Y47" s="14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</row>
    <row r="48" spans="1:134" s="76" customFormat="1" ht="28.5" customHeight="1" thickBot="1" x14ac:dyDescent="0.25">
      <c r="A48" s="11"/>
      <c r="B48" s="11"/>
      <c r="C48" s="11"/>
      <c r="D48" s="14"/>
      <c r="E48" s="14"/>
      <c r="F48" s="214" t="s">
        <v>29</v>
      </c>
      <c r="G48" s="215"/>
      <c r="H48" s="215"/>
      <c r="I48" s="216"/>
      <c r="J48" s="217" t="s">
        <v>29</v>
      </c>
      <c r="K48" s="218"/>
      <c r="L48" s="218"/>
      <c r="M48" s="219"/>
      <c r="N48" s="14"/>
      <c r="O48" s="14"/>
      <c r="P48" s="14"/>
      <c r="Q48" s="208" t="s">
        <v>59</v>
      </c>
      <c r="R48" s="209"/>
      <c r="S48" s="209"/>
      <c r="T48" s="210"/>
      <c r="U48" s="208" t="s">
        <v>59</v>
      </c>
      <c r="V48" s="209"/>
      <c r="W48" s="209"/>
      <c r="X48" s="210"/>
      <c r="Y48" s="194"/>
      <c r="Z48" s="19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</row>
    <row r="49" spans="1:50" s="21" customFormat="1" ht="54" customHeight="1" thickBot="1" x14ac:dyDescent="0.25">
      <c r="A49" s="11"/>
      <c r="B49" s="11"/>
      <c r="C49" s="11"/>
      <c r="D49" s="202" t="s">
        <v>60</v>
      </c>
      <c r="E49" s="202"/>
      <c r="F49" s="203" t="s">
        <v>238</v>
      </c>
      <c r="G49" s="204"/>
      <c r="H49" s="204"/>
      <c r="I49" s="205"/>
      <c r="J49" s="206" t="s">
        <v>61</v>
      </c>
      <c r="K49" s="206"/>
      <c r="L49" s="206" t="str">
        <f>F49</f>
        <v>PARTO</v>
      </c>
      <c r="M49" s="206"/>
      <c r="N49" s="14"/>
      <c r="O49" s="202" t="s">
        <v>60</v>
      </c>
      <c r="P49" s="207"/>
      <c r="Q49" s="208" t="s">
        <v>238</v>
      </c>
      <c r="R49" s="209"/>
      <c r="S49" s="209"/>
      <c r="T49" s="210"/>
      <c r="U49" s="193" t="s">
        <v>62</v>
      </c>
      <c r="V49" s="193"/>
      <c r="W49" s="193" t="str">
        <f>Q49</f>
        <v>PARTO</v>
      </c>
      <c r="X49" s="193"/>
      <c r="Y49" s="194"/>
      <c r="Z49" s="19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</row>
    <row r="50" spans="1:50" s="21" customFormat="1" ht="19.5" thickBot="1" x14ac:dyDescent="0.25">
      <c r="A50" s="11"/>
      <c r="B50" s="11"/>
      <c r="C50" s="11"/>
      <c r="D50" s="196" t="s">
        <v>32</v>
      </c>
      <c r="E50" s="196"/>
      <c r="F50" s="197">
        <v>1300</v>
      </c>
      <c r="G50" s="197"/>
      <c r="H50" s="197"/>
      <c r="I50" s="197"/>
      <c r="J50" s="198"/>
      <c r="K50" s="198"/>
      <c r="L50" s="198"/>
      <c r="M50" s="198"/>
      <c r="N50" s="14"/>
      <c r="O50" s="196" t="s">
        <v>32</v>
      </c>
      <c r="P50" s="196"/>
      <c r="Q50" s="199">
        <v>1300</v>
      </c>
      <c r="R50" s="199"/>
      <c r="S50" s="199"/>
      <c r="T50" s="199"/>
      <c r="U50" s="199"/>
      <c r="V50" s="199"/>
      <c r="W50" s="199"/>
      <c r="X50" s="199"/>
      <c r="Y50" s="200"/>
      <c r="Z50" s="20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</row>
    <row r="51" spans="1:50" s="21" customFormat="1" ht="19.5" customHeight="1" thickBot="1" x14ac:dyDescent="0.35">
      <c r="A51" s="11"/>
      <c r="B51" s="11"/>
      <c r="C51" s="11"/>
      <c r="D51" s="190" t="s">
        <v>63</v>
      </c>
      <c r="E51" s="190" t="s">
        <v>64</v>
      </c>
      <c r="F51" s="191" t="s">
        <v>65</v>
      </c>
      <c r="G51" s="191"/>
      <c r="H51" s="191"/>
      <c r="I51" s="191"/>
      <c r="J51" s="191" t="s">
        <v>65</v>
      </c>
      <c r="K51" s="191"/>
      <c r="L51" s="191"/>
      <c r="M51" s="191"/>
      <c r="N51" s="14"/>
      <c r="O51" s="192" t="s">
        <v>63</v>
      </c>
      <c r="P51" s="192" t="s">
        <v>64</v>
      </c>
      <c r="Q51" s="183" t="s">
        <v>65</v>
      </c>
      <c r="R51" s="183"/>
      <c r="S51" s="183"/>
      <c r="T51" s="183"/>
      <c r="U51" s="183" t="s">
        <v>65</v>
      </c>
      <c r="V51" s="183"/>
      <c r="W51" s="183"/>
      <c r="X51" s="183"/>
      <c r="Y51" s="184"/>
      <c r="Z51" s="18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</row>
    <row r="52" spans="1:50" s="21" customFormat="1" ht="26.25" thickBot="1" x14ac:dyDescent="0.25">
      <c r="A52" s="11"/>
      <c r="B52" s="11"/>
      <c r="C52" s="11"/>
      <c r="D52" s="190"/>
      <c r="E52" s="190"/>
      <c r="F52" s="77" t="s">
        <v>66</v>
      </c>
      <c r="G52" s="77" t="s">
        <v>67</v>
      </c>
      <c r="H52" s="77" t="s">
        <v>68</v>
      </c>
      <c r="I52" s="77" t="s">
        <v>69</v>
      </c>
      <c r="J52" s="77" t="s">
        <v>66</v>
      </c>
      <c r="K52" s="77" t="s">
        <v>67</v>
      </c>
      <c r="L52" s="77" t="s">
        <v>68</v>
      </c>
      <c r="M52" s="77" t="s">
        <v>69</v>
      </c>
      <c r="N52" s="14"/>
      <c r="O52" s="192"/>
      <c r="P52" s="192"/>
      <c r="Q52" s="78" t="s">
        <v>66</v>
      </c>
      <c r="R52" s="78" t="s">
        <v>67</v>
      </c>
      <c r="S52" s="78" t="s">
        <v>68</v>
      </c>
      <c r="T52" s="78" t="s">
        <v>69</v>
      </c>
      <c r="U52" s="78" t="s">
        <v>66</v>
      </c>
      <c r="V52" s="78" t="s">
        <v>67</v>
      </c>
      <c r="W52" s="78" t="s">
        <v>68</v>
      </c>
      <c r="X52" s="78" t="s">
        <v>69</v>
      </c>
      <c r="Y52" s="79"/>
      <c r="Z52" s="80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</row>
    <row r="53" spans="1:50" s="21" customFormat="1" ht="30.75" thickBot="1" x14ac:dyDescent="0.3">
      <c r="A53" s="15" t="s">
        <v>70</v>
      </c>
      <c r="B53" s="81" t="s">
        <v>71</v>
      </c>
      <c r="C53" s="82" t="s">
        <v>72</v>
      </c>
      <c r="D53" s="83" t="s">
        <v>73</v>
      </c>
      <c r="E53" s="84"/>
      <c r="F53" s="162">
        <f>K15</f>
        <v>300</v>
      </c>
      <c r="G53" s="162">
        <f t="shared" ref="G53:I53" si="2">L15</f>
        <v>350</v>
      </c>
      <c r="H53" s="162">
        <f t="shared" si="2"/>
        <v>350</v>
      </c>
      <c r="I53" s="162">
        <f t="shared" si="2"/>
        <v>300</v>
      </c>
      <c r="J53" s="163"/>
      <c r="K53" s="164"/>
      <c r="L53" s="165"/>
      <c r="M53" s="163"/>
      <c r="N53" s="14"/>
      <c r="O53" s="186" t="s">
        <v>73</v>
      </c>
      <c r="P53" s="187"/>
      <c r="Q53" s="89">
        <f>O15</f>
        <v>409</v>
      </c>
      <c r="R53" s="89">
        <f t="shared" ref="R53:T53" si="3">P15</f>
        <v>384</v>
      </c>
      <c r="S53" s="89">
        <f t="shared" si="3"/>
        <v>378</v>
      </c>
      <c r="T53" s="89">
        <f t="shared" si="3"/>
        <v>522</v>
      </c>
      <c r="U53" s="166">
        <v>0</v>
      </c>
      <c r="V53" s="91">
        <v>0</v>
      </c>
      <c r="W53" s="92">
        <v>0</v>
      </c>
      <c r="X53" s="90">
        <v>0</v>
      </c>
      <c r="Y53" s="93"/>
      <c r="Z53" s="94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</row>
    <row r="54" spans="1:50" s="21" customFormat="1" ht="15" thickBot="1" x14ac:dyDescent="0.25">
      <c r="A54" s="15">
        <v>2</v>
      </c>
      <c r="B54" s="95">
        <v>1</v>
      </c>
      <c r="C54" s="15">
        <v>2</v>
      </c>
      <c r="D54" s="96">
        <v>1</v>
      </c>
      <c r="E54" s="97" t="s">
        <v>74</v>
      </c>
      <c r="F54" s="98"/>
      <c r="G54" s="98"/>
      <c r="H54" s="98"/>
      <c r="I54" s="98"/>
      <c r="J54" s="98"/>
      <c r="K54" s="98"/>
      <c r="L54" s="98"/>
      <c r="M54" s="98"/>
      <c r="N54" s="14"/>
      <c r="O54" s="96">
        <v>1</v>
      </c>
      <c r="P54" s="96" t="s">
        <v>74</v>
      </c>
      <c r="Q54" s="100"/>
      <c r="R54" s="99"/>
      <c r="S54" s="99"/>
      <c r="T54" s="100"/>
      <c r="U54" s="100"/>
      <c r="V54" s="99"/>
      <c r="W54" s="99"/>
      <c r="X54" s="100"/>
      <c r="Y54" s="101"/>
      <c r="Z54" s="102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</row>
    <row r="55" spans="1:50" s="21" customFormat="1" ht="15" thickBot="1" x14ac:dyDescent="0.25">
      <c r="A55" s="15">
        <v>2</v>
      </c>
      <c r="B55" s="95">
        <v>1</v>
      </c>
      <c r="C55" s="15">
        <v>2</v>
      </c>
      <c r="D55" s="96">
        <v>2</v>
      </c>
      <c r="E55" s="97" t="s">
        <v>75</v>
      </c>
      <c r="F55" s="98"/>
      <c r="G55" s="98"/>
      <c r="H55" s="98"/>
      <c r="I55" s="98"/>
      <c r="J55" s="98"/>
      <c r="K55" s="98"/>
      <c r="L55" s="98"/>
      <c r="M55" s="98"/>
      <c r="N55" s="14"/>
      <c r="O55" s="96">
        <v>2</v>
      </c>
      <c r="P55" s="96" t="s">
        <v>75</v>
      </c>
      <c r="Q55" s="100"/>
      <c r="R55" s="99"/>
      <c r="S55" s="99"/>
      <c r="T55" s="100"/>
      <c r="U55" s="100"/>
      <c r="V55" s="99"/>
      <c r="W55" s="99"/>
      <c r="X55" s="100"/>
      <c r="Y55" s="101"/>
      <c r="Z55" s="102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</row>
    <row r="56" spans="1:50" s="21" customFormat="1" ht="15" thickBot="1" x14ac:dyDescent="0.25">
      <c r="A56" s="15">
        <v>7</v>
      </c>
      <c r="B56" s="95">
        <v>3</v>
      </c>
      <c r="C56" s="15">
        <v>7</v>
      </c>
      <c r="D56" s="96">
        <v>3</v>
      </c>
      <c r="E56" s="96" t="s">
        <v>76</v>
      </c>
      <c r="F56" s="98"/>
      <c r="G56" s="98"/>
      <c r="H56" s="98"/>
      <c r="I56" s="98"/>
      <c r="J56" s="98"/>
      <c r="K56" s="98"/>
      <c r="L56" s="98"/>
      <c r="M56" s="98"/>
      <c r="N56" s="14"/>
      <c r="O56" s="96">
        <v>3</v>
      </c>
      <c r="P56" s="96" t="s">
        <v>76</v>
      </c>
      <c r="Q56" s="100"/>
      <c r="R56" s="99"/>
      <c r="S56" s="99"/>
      <c r="T56" s="100"/>
      <c r="U56" s="100"/>
      <c r="V56" s="99"/>
      <c r="W56" s="99"/>
      <c r="X56" s="100"/>
      <c r="Y56" s="101"/>
      <c r="Z56" s="102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</row>
    <row r="57" spans="1:50" s="21" customFormat="1" ht="15" thickBot="1" x14ac:dyDescent="0.25">
      <c r="A57" s="15">
        <v>2</v>
      </c>
      <c r="B57" s="95">
        <v>1</v>
      </c>
      <c r="C57" s="15">
        <v>2</v>
      </c>
      <c r="D57" s="96">
        <v>4</v>
      </c>
      <c r="E57" s="97" t="s">
        <v>77</v>
      </c>
      <c r="F57" s="98"/>
      <c r="G57" s="98"/>
      <c r="H57" s="98"/>
      <c r="I57" s="98"/>
      <c r="J57" s="98"/>
      <c r="K57" s="98"/>
      <c r="L57" s="98"/>
      <c r="M57" s="98"/>
      <c r="N57" s="14"/>
      <c r="O57" s="96">
        <v>4</v>
      </c>
      <c r="P57" s="96" t="s">
        <v>77</v>
      </c>
      <c r="Q57" s="100"/>
      <c r="R57" s="99"/>
      <c r="S57" s="99"/>
      <c r="T57" s="100"/>
      <c r="U57" s="100"/>
      <c r="V57" s="99"/>
      <c r="W57" s="99"/>
      <c r="X57" s="100"/>
      <c r="Y57" s="101"/>
      <c r="Z57" s="102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</row>
    <row r="58" spans="1:50" s="21" customFormat="1" ht="15" thickBot="1" x14ac:dyDescent="0.25">
      <c r="A58" s="15">
        <v>4</v>
      </c>
      <c r="B58" s="95">
        <v>1</v>
      </c>
      <c r="C58" s="15">
        <v>4</v>
      </c>
      <c r="D58" s="96">
        <v>5</v>
      </c>
      <c r="E58" s="96" t="s">
        <v>78</v>
      </c>
      <c r="F58" s="98"/>
      <c r="G58" s="98"/>
      <c r="H58" s="98"/>
      <c r="I58" s="98"/>
      <c r="J58" s="98"/>
      <c r="K58" s="98"/>
      <c r="L58" s="98"/>
      <c r="M58" s="98"/>
      <c r="N58" s="14"/>
      <c r="O58" s="96">
        <v>5</v>
      </c>
      <c r="P58" s="96" t="s">
        <v>78</v>
      </c>
      <c r="Q58" s="100"/>
      <c r="R58" s="99"/>
      <c r="S58" s="99"/>
      <c r="T58" s="100"/>
      <c r="U58" s="100"/>
      <c r="V58" s="99"/>
      <c r="W58" s="99"/>
      <c r="X58" s="100"/>
      <c r="Y58" s="101"/>
      <c r="Z58" s="102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</row>
    <row r="59" spans="1:50" s="21" customFormat="1" ht="15" thickBot="1" x14ac:dyDescent="0.25">
      <c r="A59" s="15">
        <v>5</v>
      </c>
      <c r="B59" s="95">
        <v>2</v>
      </c>
      <c r="C59" s="15">
        <v>5</v>
      </c>
      <c r="D59" s="96">
        <v>6</v>
      </c>
      <c r="E59" s="96" t="s">
        <v>79</v>
      </c>
      <c r="F59" s="98"/>
      <c r="G59" s="98"/>
      <c r="H59" s="98"/>
      <c r="I59" s="98"/>
      <c r="J59" s="98"/>
      <c r="K59" s="98"/>
      <c r="L59" s="98"/>
      <c r="M59" s="98"/>
      <c r="N59" s="14"/>
      <c r="O59" s="96">
        <v>6</v>
      </c>
      <c r="P59" s="96" t="s">
        <v>79</v>
      </c>
      <c r="Q59" s="100"/>
      <c r="R59" s="99"/>
      <c r="S59" s="99"/>
      <c r="T59" s="100"/>
      <c r="U59" s="100"/>
      <c r="V59" s="99"/>
      <c r="W59" s="99"/>
      <c r="X59" s="100"/>
      <c r="Y59" s="101"/>
      <c r="Z59" s="102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</row>
    <row r="60" spans="1:50" s="21" customFormat="1" ht="15" thickBot="1" x14ac:dyDescent="0.25">
      <c r="A60" s="15">
        <v>4</v>
      </c>
      <c r="B60" s="95">
        <v>1</v>
      </c>
      <c r="C60" s="15">
        <v>4</v>
      </c>
      <c r="D60" s="96">
        <v>7</v>
      </c>
      <c r="E60" s="96" t="s">
        <v>80</v>
      </c>
      <c r="F60" s="98"/>
      <c r="G60" s="98"/>
      <c r="H60" s="98"/>
      <c r="I60" s="98"/>
      <c r="J60" s="98"/>
      <c r="K60" s="98"/>
      <c r="L60" s="98"/>
      <c r="M60" s="98"/>
      <c r="N60" s="14"/>
      <c r="O60" s="96">
        <v>7</v>
      </c>
      <c r="P60" s="96" t="s">
        <v>80</v>
      </c>
      <c r="Q60" s="100"/>
      <c r="R60" s="99"/>
      <c r="S60" s="99"/>
      <c r="T60" s="100"/>
      <c r="U60" s="100"/>
      <c r="V60" s="99"/>
      <c r="W60" s="99"/>
      <c r="X60" s="100"/>
      <c r="Y60" s="101"/>
      <c r="Z60" s="102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s="21" customFormat="1" ht="15" thickBot="1" x14ac:dyDescent="0.25">
      <c r="A61" s="15">
        <v>5</v>
      </c>
      <c r="B61" s="95">
        <v>2</v>
      </c>
      <c r="C61" s="15">
        <v>5</v>
      </c>
      <c r="D61" s="96">
        <v>8</v>
      </c>
      <c r="E61" s="96" t="s">
        <v>81</v>
      </c>
      <c r="F61" s="98"/>
      <c r="G61" s="98"/>
      <c r="H61" s="98"/>
      <c r="I61" s="98"/>
      <c r="J61" s="98"/>
      <c r="K61" s="98"/>
      <c r="L61" s="98"/>
      <c r="M61" s="98"/>
      <c r="N61" s="14"/>
      <c r="O61" s="96">
        <v>8</v>
      </c>
      <c r="P61" s="96" t="s">
        <v>81</v>
      </c>
      <c r="Q61" s="100"/>
      <c r="R61" s="99"/>
      <c r="S61" s="99"/>
      <c r="T61" s="100"/>
      <c r="U61" s="100"/>
      <c r="V61" s="99"/>
      <c r="W61" s="99"/>
      <c r="X61" s="100"/>
      <c r="Y61" s="101"/>
      <c r="Z61" s="102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s="21" customFormat="1" ht="15" thickBot="1" x14ac:dyDescent="0.25">
      <c r="A62" s="15">
        <v>4</v>
      </c>
      <c r="B62" s="95">
        <v>1</v>
      </c>
      <c r="C62" s="15">
        <v>4</v>
      </c>
      <c r="D62" s="96">
        <v>9</v>
      </c>
      <c r="E62" s="96" t="s">
        <v>82</v>
      </c>
      <c r="F62" s="98"/>
      <c r="G62" s="98"/>
      <c r="H62" s="98"/>
      <c r="I62" s="98"/>
      <c r="J62" s="98"/>
      <c r="K62" s="98"/>
      <c r="L62" s="98"/>
      <c r="M62" s="98"/>
      <c r="N62" s="14"/>
      <c r="O62" s="96">
        <v>9</v>
      </c>
      <c r="P62" s="96" t="s">
        <v>82</v>
      </c>
      <c r="Q62" s="100"/>
      <c r="R62" s="99"/>
      <c r="S62" s="99"/>
      <c r="T62" s="100"/>
      <c r="U62" s="100"/>
      <c r="V62" s="99"/>
      <c r="W62" s="99"/>
      <c r="X62" s="100"/>
      <c r="Y62" s="101"/>
      <c r="Z62" s="102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s="21" customFormat="1" ht="15" thickBot="1" x14ac:dyDescent="0.25">
      <c r="A63" s="15">
        <v>6</v>
      </c>
      <c r="B63" s="95">
        <v>3</v>
      </c>
      <c r="C63" s="15">
        <v>6</v>
      </c>
      <c r="D63" s="96">
        <v>10</v>
      </c>
      <c r="E63" s="96" t="s">
        <v>83</v>
      </c>
      <c r="F63" s="98"/>
      <c r="G63" s="98"/>
      <c r="H63" s="98"/>
      <c r="I63" s="98"/>
      <c r="J63" s="98"/>
      <c r="K63" s="98"/>
      <c r="L63" s="98"/>
      <c r="M63" s="98"/>
      <c r="N63" s="14"/>
      <c r="O63" s="96">
        <v>10</v>
      </c>
      <c r="P63" s="96" t="s">
        <v>83</v>
      </c>
      <c r="Q63" s="100"/>
      <c r="R63" s="99"/>
      <c r="S63" s="99"/>
      <c r="T63" s="100"/>
      <c r="U63" s="100"/>
      <c r="V63" s="99"/>
      <c r="W63" s="99"/>
      <c r="X63" s="100"/>
      <c r="Y63" s="101"/>
      <c r="Z63" s="102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s="21" customFormat="1" ht="15" thickBot="1" x14ac:dyDescent="0.25">
      <c r="A64" s="15">
        <v>1</v>
      </c>
      <c r="B64" s="95">
        <v>1</v>
      </c>
      <c r="C64" s="15">
        <v>1</v>
      </c>
      <c r="D64" s="96">
        <v>11</v>
      </c>
      <c r="E64" s="96" t="s">
        <v>84</v>
      </c>
      <c r="F64" s="98"/>
      <c r="G64" s="98"/>
      <c r="H64" s="98"/>
      <c r="I64" s="98"/>
      <c r="J64" s="98"/>
      <c r="K64" s="98"/>
      <c r="L64" s="98"/>
      <c r="M64" s="98"/>
      <c r="N64" s="14"/>
      <c r="O64" s="96">
        <v>11</v>
      </c>
      <c r="P64" s="96" t="s">
        <v>84</v>
      </c>
      <c r="Q64" s="100"/>
      <c r="R64" s="99"/>
      <c r="S64" s="99"/>
      <c r="T64" s="100"/>
      <c r="U64" s="100"/>
      <c r="V64" s="99"/>
      <c r="W64" s="99"/>
      <c r="X64" s="100"/>
      <c r="Y64" s="101"/>
      <c r="Z64" s="102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s="21" customFormat="1" ht="15" thickBot="1" x14ac:dyDescent="0.25">
      <c r="A65" s="15">
        <v>5</v>
      </c>
      <c r="B65" s="95">
        <v>2</v>
      </c>
      <c r="C65" s="15">
        <v>5</v>
      </c>
      <c r="D65" s="96">
        <v>12</v>
      </c>
      <c r="E65" s="96" t="s">
        <v>85</v>
      </c>
      <c r="F65" s="98"/>
      <c r="G65" s="98"/>
      <c r="H65" s="98"/>
      <c r="I65" s="98"/>
      <c r="J65" s="98"/>
      <c r="K65" s="98"/>
      <c r="L65" s="98"/>
      <c r="M65" s="98"/>
      <c r="N65" s="14"/>
      <c r="O65" s="96">
        <v>12</v>
      </c>
      <c r="P65" s="96" t="s">
        <v>85</v>
      </c>
      <c r="Q65" s="100"/>
      <c r="R65" s="99"/>
      <c r="S65" s="99"/>
      <c r="T65" s="100"/>
      <c r="U65" s="100"/>
      <c r="V65" s="99"/>
      <c r="W65" s="99"/>
      <c r="X65" s="100"/>
      <c r="Y65" s="101"/>
      <c r="Z65" s="102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s="21" customFormat="1" ht="15" thickBot="1" x14ac:dyDescent="0.25">
      <c r="A66" s="15">
        <v>2</v>
      </c>
      <c r="B66" s="95">
        <v>1</v>
      </c>
      <c r="C66" s="15">
        <v>2</v>
      </c>
      <c r="D66" s="96">
        <v>13</v>
      </c>
      <c r="E66" s="97" t="s">
        <v>86</v>
      </c>
      <c r="F66" s="98"/>
      <c r="G66" s="98"/>
      <c r="H66" s="98"/>
      <c r="I66" s="98"/>
      <c r="J66" s="98"/>
      <c r="K66" s="98"/>
      <c r="L66" s="98"/>
      <c r="M66" s="98"/>
      <c r="N66" s="14"/>
      <c r="O66" s="96">
        <v>13</v>
      </c>
      <c r="P66" s="96" t="s">
        <v>86</v>
      </c>
      <c r="Q66" s="100"/>
      <c r="R66" s="99"/>
      <c r="S66" s="99"/>
      <c r="T66" s="100"/>
      <c r="U66" s="100"/>
      <c r="V66" s="99"/>
      <c r="W66" s="99"/>
      <c r="X66" s="100"/>
      <c r="Y66" s="101"/>
      <c r="Z66" s="102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s="21" customFormat="1" ht="15" thickBot="1" x14ac:dyDescent="0.25">
      <c r="A67" s="15">
        <v>6</v>
      </c>
      <c r="B67" s="95">
        <v>2</v>
      </c>
      <c r="C67" s="15">
        <v>6</v>
      </c>
      <c r="D67" s="96">
        <v>14</v>
      </c>
      <c r="E67" s="96" t="s">
        <v>87</v>
      </c>
      <c r="F67" s="98"/>
      <c r="G67" s="98"/>
      <c r="H67" s="98"/>
      <c r="I67" s="98"/>
      <c r="J67" s="98"/>
      <c r="K67" s="98"/>
      <c r="L67" s="98"/>
      <c r="M67" s="98"/>
      <c r="N67" s="14"/>
      <c r="O67" s="96">
        <v>14</v>
      </c>
      <c r="P67" s="96" t="s">
        <v>87</v>
      </c>
      <c r="Q67" s="100"/>
      <c r="R67" s="99"/>
      <c r="S67" s="99"/>
      <c r="T67" s="100"/>
      <c r="U67" s="100"/>
      <c r="V67" s="99"/>
      <c r="W67" s="99"/>
      <c r="X67" s="100"/>
      <c r="Y67" s="101"/>
      <c r="Z67" s="102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s="21" customFormat="1" ht="15" thickBot="1" x14ac:dyDescent="0.25">
      <c r="A68" s="15">
        <v>3</v>
      </c>
      <c r="B68" s="95">
        <v>1</v>
      </c>
      <c r="C68" s="15">
        <v>2</v>
      </c>
      <c r="D68" s="96">
        <v>15</v>
      </c>
      <c r="E68" s="97" t="s">
        <v>88</v>
      </c>
      <c r="F68" s="98"/>
      <c r="G68" s="98"/>
      <c r="H68" s="98"/>
      <c r="I68" s="98"/>
      <c r="J68" s="98"/>
      <c r="K68" s="98"/>
      <c r="L68" s="98"/>
      <c r="M68" s="98"/>
      <c r="N68" s="14"/>
      <c r="O68" s="96">
        <v>15</v>
      </c>
      <c r="P68" s="96" t="s">
        <v>88</v>
      </c>
      <c r="Q68" s="100"/>
      <c r="R68" s="99"/>
      <c r="S68" s="99"/>
      <c r="T68" s="100"/>
      <c r="U68" s="100"/>
      <c r="V68" s="99"/>
      <c r="W68" s="99"/>
      <c r="X68" s="100"/>
      <c r="Y68" s="101"/>
      <c r="Z68" s="102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s="21" customFormat="1" ht="15" thickBot="1" x14ac:dyDescent="0.25">
      <c r="A69" s="15">
        <v>6</v>
      </c>
      <c r="B69" s="95">
        <v>3</v>
      </c>
      <c r="C69" s="15">
        <v>7</v>
      </c>
      <c r="D69" s="96">
        <v>16</v>
      </c>
      <c r="E69" s="96" t="s">
        <v>89</v>
      </c>
      <c r="F69" s="98"/>
      <c r="G69" s="98"/>
      <c r="H69" s="98"/>
      <c r="I69" s="98"/>
      <c r="J69" s="98"/>
      <c r="K69" s="98"/>
      <c r="L69" s="98"/>
      <c r="M69" s="98"/>
      <c r="N69" s="14"/>
      <c r="O69" s="96">
        <v>16</v>
      </c>
      <c r="P69" s="96" t="s">
        <v>89</v>
      </c>
      <c r="Q69" s="100"/>
      <c r="R69" s="99"/>
      <c r="S69" s="99"/>
      <c r="T69" s="100"/>
      <c r="U69" s="100"/>
      <c r="V69" s="99"/>
      <c r="W69" s="99"/>
      <c r="X69" s="100"/>
      <c r="Y69" s="101"/>
      <c r="Z69" s="102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50" s="21" customFormat="1" ht="15" thickBot="1" x14ac:dyDescent="0.25">
      <c r="A70" s="15">
        <v>6</v>
      </c>
      <c r="B70" s="95">
        <v>2</v>
      </c>
      <c r="C70" s="15">
        <v>6</v>
      </c>
      <c r="D70" s="96">
        <v>17</v>
      </c>
      <c r="E70" s="96" t="s">
        <v>90</v>
      </c>
      <c r="F70" s="98"/>
      <c r="G70" s="98"/>
      <c r="H70" s="98"/>
      <c r="I70" s="98"/>
      <c r="J70" s="103"/>
      <c r="K70" s="98"/>
      <c r="L70" s="98"/>
      <c r="M70" s="98"/>
      <c r="N70" s="14"/>
      <c r="O70" s="96">
        <v>17</v>
      </c>
      <c r="P70" s="96" t="s">
        <v>90</v>
      </c>
      <c r="Q70" s="100"/>
      <c r="R70" s="99"/>
      <c r="S70" s="99"/>
      <c r="T70" s="100"/>
      <c r="U70" s="100"/>
      <c r="V70" s="99"/>
      <c r="W70" s="99"/>
      <c r="X70" s="100"/>
      <c r="Y70" s="101"/>
      <c r="Z70" s="102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</row>
    <row r="71" spans="1:50" s="21" customFormat="1" ht="15" thickBot="1" x14ac:dyDescent="0.25">
      <c r="A71" s="15">
        <v>7</v>
      </c>
      <c r="B71" s="95">
        <v>3</v>
      </c>
      <c r="C71" s="15">
        <v>7</v>
      </c>
      <c r="D71" s="96">
        <v>18</v>
      </c>
      <c r="E71" s="96" t="s">
        <v>91</v>
      </c>
      <c r="F71" s="98"/>
      <c r="G71" s="98"/>
      <c r="H71" s="98"/>
      <c r="I71" s="98"/>
      <c r="J71" s="98"/>
      <c r="K71" s="98"/>
      <c r="L71" s="98"/>
      <c r="M71" s="98"/>
      <c r="N71" s="14"/>
      <c r="O71" s="96">
        <v>18</v>
      </c>
      <c r="P71" s="96" t="s">
        <v>91</v>
      </c>
      <c r="Q71" s="100"/>
      <c r="R71" s="99"/>
      <c r="S71" s="99"/>
      <c r="T71" s="100"/>
      <c r="U71" s="100"/>
      <c r="V71" s="99"/>
      <c r="W71" s="99"/>
      <c r="X71" s="100"/>
      <c r="Y71" s="101"/>
      <c r="Z71" s="102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</row>
    <row r="72" spans="1:50" s="21" customFormat="1" ht="15" thickBot="1" x14ac:dyDescent="0.25">
      <c r="A72" s="15">
        <v>6</v>
      </c>
      <c r="B72" s="95">
        <v>2</v>
      </c>
      <c r="C72" s="15">
        <v>6</v>
      </c>
      <c r="D72" s="96">
        <v>19</v>
      </c>
      <c r="E72" s="96" t="s">
        <v>92</v>
      </c>
      <c r="F72" s="98"/>
      <c r="G72" s="98"/>
      <c r="H72" s="98"/>
      <c r="I72" s="98"/>
      <c r="J72" s="98"/>
      <c r="K72" s="98"/>
      <c r="L72" s="98"/>
      <c r="M72" s="98"/>
      <c r="N72" s="14"/>
      <c r="O72" s="96">
        <v>19</v>
      </c>
      <c r="P72" s="96" t="s">
        <v>92</v>
      </c>
      <c r="Q72" s="100"/>
      <c r="R72" s="99"/>
      <c r="S72" s="99"/>
      <c r="T72" s="100"/>
      <c r="U72" s="100"/>
      <c r="V72" s="99"/>
      <c r="W72" s="99"/>
      <c r="X72" s="100"/>
      <c r="Y72" s="101"/>
      <c r="Z72" s="102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</row>
    <row r="73" spans="1:50" s="21" customFormat="1" ht="15" thickBot="1" x14ac:dyDescent="0.25">
      <c r="A73" s="15">
        <v>2</v>
      </c>
      <c r="B73" s="95">
        <v>1</v>
      </c>
      <c r="C73" s="15">
        <v>2</v>
      </c>
      <c r="D73" s="96">
        <v>20</v>
      </c>
      <c r="E73" s="97" t="s">
        <v>93</v>
      </c>
      <c r="F73" s="98"/>
      <c r="G73" s="98"/>
      <c r="H73" s="98"/>
      <c r="I73" s="98"/>
      <c r="J73" s="98"/>
      <c r="K73" s="98"/>
      <c r="L73" s="98"/>
      <c r="M73" s="98"/>
      <c r="N73" s="14"/>
      <c r="O73" s="96">
        <v>20</v>
      </c>
      <c r="P73" s="96" t="s">
        <v>93</v>
      </c>
      <c r="Q73" s="100"/>
      <c r="R73" s="99"/>
      <c r="S73" s="99"/>
      <c r="T73" s="100"/>
      <c r="U73" s="100"/>
      <c r="V73" s="99"/>
      <c r="W73" s="99"/>
      <c r="X73" s="100"/>
      <c r="Y73" s="101"/>
      <c r="Z73" s="102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</row>
    <row r="74" spans="1:50" s="21" customFormat="1" ht="15" thickBot="1" x14ac:dyDescent="0.25">
      <c r="A74" s="15">
        <v>6</v>
      </c>
      <c r="B74" s="95">
        <v>2</v>
      </c>
      <c r="C74" s="15">
        <v>6</v>
      </c>
      <c r="D74" s="96">
        <v>21</v>
      </c>
      <c r="E74" s="96" t="s">
        <v>94</v>
      </c>
      <c r="F74" s="98"/>
      <c r="G74" s="98"/>
      <c r="H74" s="98"/>
      <c r="I74" s="98"/>
      <c r="J74" s="98"/>
      <c r="K74" s="98"/>
      <c r="L74" s="98"/>
      <c r="M74" s="98"/>
      <c r="N74" s="14"/>
      <c r="O74" s="96">
        <v>21</v>
      </c>
      <c r="P74" s="96" t="s">
        <v>94</v>
      </c>
      <c r="Q74" s="100"/>
      <c r="R74" s="99"/>
      <c r="S74" s="99"/>
      <c r="T74" s="100"/>
      <c r="U74" s="100"/>
      <c r="V74" s="99"/>
      <c r="W74" s="99"/>
      <c r="X74" s="100"/>
      <c r="Y74" s="101"/>
      <c r="Z74" s="102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s="21" customFormat="1" ht="15" thickBot="1" x14ac:dyDescent="0.25">
      <c r="A75" s="15">
        <v>6</v>
      </c>
      <c r="B75" s="95">
        <v>2</v>
      </c>
      <c r="C75" s="15">
        <v>6</v>
      </c>
      <c r="D75" s="96">
        <v>22</v>
      </c>
      <c r="E75" s="96" t="s">
        <v>95</v>
      </c>
      <c r="F75" s="98"/>
      <c r="G75" s="98"/>
      <c r="H75" s="98"/>
      <c r="I75" s="98"/>
      <c r="J75" s="98"/>
      <c r="K75" s="98"/>
      <c r="L75" s="98"/>
      <c r="M75" s="98"/>
      <c r="N75" s="14"/>
      <c r="O75" s="96">
        <v>22</v>
      </c>
      <c r="P75" s="96" t="s">
        <v>95</v>
      </c>
      <c r="Q75" s="100"/>
      <c r="R75" s="99"/>
      <c r="S75" s="99"/>
      <c r="T75" s="100"/>
      <c r="U75" s="100"/>
      <c r="V75" s="99"/>
      <c r="W75" s="99"/>
      <c r="X75" s="100"/>
      <c r="Y75" s="101"/>
      <c r="Z75" s="102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50" s="21" customFormat="1" ht="15" thickBot="1" x14ac:dyDescent="0.25">
      <c r="A76" s="15">
        <v>1</v>
      </c>
      <c r="B76" s="95">
        <v>1</v>
      </c>
      <c r="C76" s="15">
        <v>1</v>
      </c>
      <c r="D76" s="96">
        <v>23</v>
      </c>
      <c r="E76" s="96" t="s">
        <v>96</v>
      </c>
      <c r="F76" s="98"/>
      <c r="G76" s="98"/>
      <c r="H76" s="98"/>
      <c r="I76" s="98"/>
      <c r="J76" s="98"/>
      <c r="K76" s="98"/>
      <c r="L76" s="98"/>
      <c r="M76" s="98"/>
      <c r="N76" s="14"/>
      <c r="O76" s="96">
        <v>23</v>
      </c>
      <c r="P76" s="96" t="s">
        <v>96</v>
      </c>
      <c r="Q76" s="100"/>
      <c r="R76" s="99"/>
      <c r="S76" s="99"/>
      <c r="T76" s="100"/>
      <c r="U76" s="100"/>
      <c r="V76" s="99"/>
      <c r="W76" s="99"/>
      <c r="X76" s="100"/>
      <c r="Y76" s="101"/>
      <c r="Z76" s="102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</row>
    <row r="77" spans="1:50" s="21" customFormat="1" ht="15" thickBot="1" x14ac:dyDescent="0.25">
      <c r="A77" s="15">
        <v>7</v>
      </c>
      <c r="B77" s="95">
        <v>3</v>
      </c>
      <c r="C77" s="15">
        <v>7</v>
      </c>
      <c r="D77" s="96">
        <v>24</v>
      </c>
      <c r="E77" s="96" t="s">
        <v>97</v>
      </c>
      <c r="F77" s="98"/>
      <c r="G77" s="98"/>
      <c r="H77" s="98"/>
      <c r="I77" s="98"/>
      <c r="J77" s="98"/>
      <c r="K77" s="98"/>
      <c r="L77" s="98"/>
      <c r="M77" s="98"/>
      <c r="N77" s="14"/>
      <c r="O77" s="96">
        <v>24</v>
      </c>
      <c r="P77" s="96" t="s">
        <v>97</v>
      </c>
      <c r="Q77" s="100"/>
      <c r="R77" s="99"/>
      <c r="S77" s="99"/>
      <c r="T77" s="100"/>
      <c r="U77" s="100"/>
      <c r="V77" s="99"/>
      <c r="W77" s="99"/>
      <c r="X77" s="100"/>
      <c r="Y77" s="101"/>
      <c r="Z77" s="102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</row>
    <row r="78" spans="1:50" s="21" customFormat="1" ht="15" thickBot="1" x14ac:dyDescent="0.25">
      <c r="A78" s="15">
        <v>7</v>
      </c>
      <c r="B78" s="95">
        <v>3</v>
      </c>
      <c r="C78" s="15">
        <v>7</v>
      </c>
      <c r="D78" s="96">
        <v>25</v>
      </c>
      <c r="E78" s="96" t="s">
        <v>98</v>
      </c>
      <c r="F78" s="98"/>
      <c r="G78" s="98"/>
      <c r="H78" s="98"/>
      <c r="I78" s="98"/>
      <c r="J78" s="98"/>
      <c r="K78" s="98"/>
      <c r="L78" s="98"/>
      <c r="M78" s="98"/>
      <c r="N78" s="14"/>
      <c r="O78" s="96">
        <v>25</v>
      </c>
      <c r="P78" s="96" t="s">
        <v>98</v>
      </c>
      <c r="Q78" s="100"/>
      <c r="R78" s="99"/>
      <c r="S78" s="99"/>
      <c r="T78" s="100"/>
      <c r="U78" s="100"/>
      <c r="V78" s="99"/>
      <c r="W78" s="99"/>
      <c r="X78" s="100"/>
      <c r="Y78" s="101"/>
      <c r="Z78" s="102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</row>
    <row r="79" spans="1:50" s="21" customFormat="1" ht="15" thickBot="1" x14ac:dyDescent="0.25">
      <c r="A79" s="15">
        <v>4</v>
      </c>
      <c r="B79" s="95">
        <v>1</v>
      </c>
      <c r="C79" s="15">
        <v>4</v>
      </c>
      <c r="D79" s="96">
        <v>26</v>
      </c>
      <c r="E79" s="96" t="s">
        <v>99</v>
      </c>
      <c r="F79" s="98"/>
      <c r="G79" s="98"/>
      <c r="H79" s="98"/>
      <c r="I79" s="98"/>
      <c r="J79" s="98"/>
      <c r="K79" s="98"/>
      <c r="L79" s="98"/>
      <c r="M79" s="98"/>
      <c r="N79" s="14"/>
      <c r="O79" s="96">
        <v>26</v>
      </c>
      <c r="P79" s="96" t="s">
        <v>99</v>
      </c>
      <c r="Q79" s="100"/>
      <c r="R79" s="99"/>
      <c r="S79" s="99"/>
      <c r="T79" s="100"/>
      <c r="U79" s="100"/>
      <c r="V79" s="99"/>
      <c r="W79" s="99"/>
      <c r="X79" s="100"/>
      <c r="Y79" s="101"/>
      <c r="Z79" s="102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50" s="21" customFormat="1" ht="15" thickBot="1" x14ac:dyDescent="0.25">
      <c r="A80" s="15">
        <v>4</v>
      </c>
      <c r="B80" s="95">
        <v>1</v>
      </c>
      <c r="C80" s="15">
        <v>4</v>
      </c>
      <c r="D80" s="96">
        <v>27</v>
      </c>
      <c r="E80" s="96" t="s">
        <v>100</v>
      </c>
      <c r="F80" s="98"/>
      <c r="G80" s="98"/>
      <c r="H80" s="98"/>
      <c r="I80" s="98"/>
      <c r="J80" s="98"/>
      <c r="K80" s="98"/>
      <c r="L80" s="98"/>
      <c r="M80" s="98"/>
      <c r="N80" s="14"/>
      <c r="O80" s="96">
        <v>27</v>
      </c>
      <c r="P80" s="96" t="s">
        <v>100</v>
      </c>
      <c r="Q80" s="100"/>
      <c r="R80" s="99"/>
      <c r="S80" s="99"/>
      <c r="T80" s="100"/>
      <c r="U80" s="100"/>
      <c r="V80" s="99"/>
      <c r="W80" s="99"/>
      <c r="X80" s="100"/>
      <c r="Y80" s="101"/>
      <c r="Z80" s="102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</row>
    <row r="81" spans="1:50" s="21" customFormat="1" ht="15" thickBot="1" x14ac:dyDescent="0.25">
      <c r="A81" s="15">
        <v>4</v>
      </c>
      <c r="B81" s="95">
        <v>1</v>
      </c>
      <c r="C81" s="15">
        <v>4</v>
      </c>
      <c r="D81" s="96">
        <v>28</v>
      </c>
      <c r="E81" s="96" t="s">
        <v>101</v>
      </c>
      <c r="F81" s="98"/>
      <c r="G81" s="98"/>
      <c r="H81" s="98"/>
      <c r="I81" s="98"/>
      <c r="J81" s="98"/>
      <c r="K81" s="98"/>
      <c r="L81" s="98"/>
      <c r="M81" s="98"/>
      <c r="N81" s="14"/>
      <c r="O81" s="96">
        <v>28</v>
      </c>
      <c r="P81" s="96" t="s">
        <v>101</v>
      </c>
      <c r="Q81" s="100"/>
      <c r="R81" s="99"/>
      <c r="S81" s="99"/>
      <c r="T81" s="100"/>
      <c r="U81" s="100"/>
      <c r="V81" s="99"/>
      <c r="W81" s="99"/>
      <c r="X81" s="100"/>
      <c r="Y81" s="101"/>
      <c r="Z81" s="102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</row>
    <row r="82" spans="1:50" s="21" customFormat="1" ht="15" thickBot="1" x14ac:dyDescent="0.25">
      <c r="A82" s="15">
        <v>4</v>
      </c>
      <c r="B82" s="95">
        <v>1</v>
      </c>
      <c r="C82" s="15">
        <v>4</v>
      </c>
      <c r="D82" s="96">
        <v>29</v>
      </c>
      <c r="E82" s="96" t="s">
        <v>102</v>
      </c>
      <c r="F82" s="98"/>
      <c r="G82" s="98"/>
      <c r="H82" s="98"/>
      <c r="I82" s="98"/>
      <c r="J82" s="98"/>
      <c r="K82" s="98"/>
      <c r="L82" s="98"/>
      <c r="M82" s="98"/>
      <c r="N82" s="14"/>
      <c r="O82" s="96">
        <v>29</v>
      </c>
      <c r="P82" s="96" t="s">
        <v>102</v>
      </c>
      <c r="Q82" s="100"/>
      <c r="R82" s="99"/>
      <c r="S82" s="99"/>
      <c r="T82" s="100"/>
      <c r="U82" s="100"/>
      <c r="V82" s="99"/>
      <c r="W82" s="99"/>
      <c r="X82" s="100"/>
      <c r="Y82" s="101"/>
      <c r="Z82" s="102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</row>
    <row r="83" spans="1:50" s="21" customFormat="1" ht="15" thickBot="1" x14ac:dyDescent="0.25">
      <c r="A83" s="15">
        <v>6</v>
      </c>
      <c r="B83" s="95">
        <v>2</v>
      </c>
      <c r="C83" s="15">
        <v>6</v>
      </c>
      <c r="D83" s="96">
        <v>30</v>
      </c>
      <c r="E83" s="96" t="s">
        <v>103</v>
      </c>
      <c r="F83" s="98"/>
      <c r="G83" s="98"/>
      <c r="H83" s="98"/>
      <c r="I83" s="98"/>
      <c r="J83" s="98"/>
      <c r="K83" s="98"/>
      <c r="L83" s="98"/>
      <c r="M83" s="98"/>
      <c r="N83" s="14"/>
      <c r="O83" s="96">
        <v>30</v>
      </c>
      <c r="P83" s="96" t="s">
        <v>103</v>
      </c>
      <c r="Q83" s="100"/>
      <c r="R83" s="99"/>
      <c r="S83" s="99"/>
      <c r="T83" s="100"/>
      <c r="U83" s="100"/>
      <c r="V83" s="99"/>
      <c r="W83" s="99"/>
      <c r="X83" s="100"/>
      <c r="Y83" s="101"/>
      <c r="Z83" s="102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</row>
    <row r="84" spans="1:50" s="21" customFormat="1" ht="15" thickBot="1" x14ac:dyDescent="0.25">
      <c r="A84" s="15">
        <v>4</v>
      </c>
      <c r="B84" s="95">
        <v>1</v>
      </c>
      <c r="C84" s="15">
        <v>4</v>
      </c>
      <c r="D84" s="96">
        <v>31</v>
      </c>
      <c r="E84" s="96" t="s">
        <v>104</v>
      </c>
      <c r="F84" s="98"/>
      <c r="G84" s="98"/>
      <c r="H84" s="98"/>
      <c r="I84" s="98"/>
      <c r="J84" s="98"/>
      <c r="K84" s="98"/>
      <c r="L84" s="98"/>
      <c r="M84" s="98"/>
      <c r="N84" s="14"/>
      <c r="O84" s="96">
        <v>31</v>
      </c>
      <c r="P84" s="96" t="s">
        <v>104</v>
      </c>
      <c r="Q84" s="100"/>
      <c r="R84" s="99"/>
      <c r="S84" s="99"/>
      <c r="T84" s="100"/>
      <c r="U84" s="100"/>
      <c r="V84" s="99"/>
      <c r="W84" s="99"/>
      <c r="X84" s="100"/>
      <c r="Y84" s="101"/>
      <c r="Z84" s="102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</row>
    <row r="85" spans="1:50" s="21" customFormat="1" ht="15" thickBot="1" x14ac:dyDescent="0.25">
      <c r="A85" s="15">
        <v>5</v>
      </c>
      <c r="B85" s="95">
        <v>2</v>
      </c>
      <c r="C85" s="15">
        <v>5</v>
      </c>
      <c r="D85" s="96">
        <v>32</v>
      </c>
      <c r="E85" s="96" t="s">
        <v>105</v>
      </c>
      <c r="F85" s="98"/>
      <c r="G85" s="98"/>
      <c r="H85" s="98"/>
      <c r="I85" s="98"/>
      <c r="J85" s="98"/>
      <c r="K85" s="98"/>
      <c r="L85" s="98"/>
      <c r="M85" s="98"/>
      <c r="N85" s="14"/>
      <c r="O85" s="96">
        <v>32</v>
      </c>
      <c r="P85" s="96" t="s">
        <v>105</v>
      </c>
      <c r="Q85" s="100"/>
      <c r="R85" s="99"/>
      <c r="S85" s="99"/>
      <c r="T85" s="100"/>
      <c r="U85" s="100"/>
      <c r="V85" s="99"/>
      <c r="W85" s="99"/>
      <c r="X85" s="100"/>
      <c r="Y85" s="101"/>
      <c r="Z85" s="102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</row>
    <row r="86" spans="1:50" s="21" customFormat="1" ht="15" thickBot="1" x14ac:dyDescent="0.25">
      <c r="A86" s="15">
        <v>1</v>
      </c>
      <c r="B86" s="95">
        <v>1</v>
      </c>
      <c r="C86" s="15">
        <v>1</v>
      </c>
      <c r="D86" s="96">
        <v>33</v>
      </c>
      <c r="E86" s="96" t="s">
        <v>106</v>
      </c>
      <c r="F86" s="98"/>
      <c r="G86" s="98"/>
      <c r="H86" s="98"/>
      <c r="I86" s="98"/>
      <c r="J86" s="98"/>
      <c r="K86" s="98"/>
      <c r="L86" s="98"/>
      <c r="M86" s="98"/>
      <c r="N86" s="14"/>
      <c r="O86" s="96">
        <v>33</v>
      </c>
      <c r="P86" s="96" t="s">
        <v>106</v>
      </c>
      <c r="Q86" s="100"/>
      <c r="R86" s="99"/>
      <c r="S86" s="99"/>
      <c r="T86" s="100"/>
      <c r="U86" s="100"/>
      <c r="V86" s="99"/>
      <c r="W86" s="99"/>
      <c r="X86" s="100"/>
      <c r="Y86" s="101"/>
      <c r="Z86" s="102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</row>
    <row r="87" spans="1:50" s="21" customFormat="1" ht="15" thickBot="1" x14ac:dyDescent="0.25">
      <c r="A87" s="15">
        <v>3</v>
      </c>
      <c r="B87" s="95">
        <v>1</v>
      </c>
      <c r="C87" s="15">
        <v>3</v>
      </c>
      <c r="D87" s="96">
        <v>34</v>
      </c>
      <c r="E87" s="96" t="s">
        <v>107</v>
      </c>
      <c r="F87" s="98"/>
      <c r="G87" s="98"/>
      <c r="H87" s="98"/>
      <c r="I87" s="98"/>
      <c r="J87" s="98"/>
      <c r="K87" s="98"/>
      <c r="L87" s="98"/>
      <c r="M87" s="98"/>
      <c r="N87" s="14"/>
      <c r="O87" s="96">
        <v>34</v>
      </c>
      <c r="P87" s="96" t="s">
        <v>107</v>
      </c>
      <c r="Q87" s="100"/>
      <c r="R87" s="99"/>
      <c r="S87" s="99"/>
      <c r="T87" s="100"/>
      <c r="U87" s="100"/>
      <c r="V87" s="99"/>
      <c r="W87" s="99"/>
      <c r="X87" s="100"/>
      <c r="Y87" s="101"/>
      <c r="Z87" s="102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</row>
    <row r="88" spans="1:50" s="21" customFormat="1" ht="15" thickBot="1" x14ac:dyDescent="0.25">
      <c r="A88" s="15">
        <v>3</v>
      </c>
      <c r="B88" s="95">
        <v>1</v>
      </c>
      <c r="C88" s="15">
        <v>3</v>
      </c>
      <c r="D88" s="96">
        <v>35</v>
      </c>
      <c r="E88" s="96" t="s">
        <v>108</v>
      </c>
      <c r="F88" s="98"/>
      <c r="G88" s="98"/>
      <c r="H88" s="98"/>
      <c r="I88" s="98"/>
      <c r="J88" s="98"/>
      <c r="K88" s="98"/>
      <c r="L88" s="98"/>
      <c r="M88" s="98"/>
      <c r="N88" s="14"/>
      <c r="O88" s="96">
        <v>35</v>
      </c>
      <c r="P88" s="96" t="s">
        <v>108</v>
      </c>
      <c r="Q88" s="100"/>
      <c r="R88" s="99"/>
      <c r="S88" s="99"/>
      <c r="T88" s="100"/>
      <c r="U88" s="100"/>
      <c r="V88" s="99"/>
      <c r="W88" s="99"/>
      <c r="X88" s="100"/>
      <c r="Y88" s="101"/>
      <c r="Z88" s="102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</row>
    <row r="89" spans="1:50" s="21" customFormat="1" ht="15" thickBot="1" x14ac:dyDescent="0.25">
      <c r="A89" s="15">
        <v>3</v>
      </c>
      <c r="B89" s="95">
        <v>1</v>
      </c>
      <c r="C89" s="15">
        <v>2</v>
      </c>
      <c r="D89" s="96">
        <v>36</v>
      </c>
      <c r="E89" s="97" t="s">
        <v>109</v>
      </c>
      <c r="F89" s="98"/>
      <c r="G89" s="98"/>
      <c r="H89" s="98"/>
      <c r="I89" s="98"/>
      <c r="J89" s="98"/>
      <c r="K89" s="98"/>
      <c r="L89" s="98"/>
      <c r="M89" s="98"/>
      <c r="N89" s="14"/>
      <c r="O89" s="96">
        <v>36</v>
      </c>
      <c r="P89" s="96" t="s">
        <v>109</v>
      </c>
      <c r="Q89" s="100"/>
      <c r="R89" s="99"/>
      <c r="S89" s="99"/>
      <c r="T89" s="100"/>
      <c r="U89" s="100"/>
      <c r="V89" s="99"/>
      <c r="W89" s="99"/>
      <c r="X89" s="100"/>
      <c r="Y89" s="101"/>
      <c r="Z89" s="102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</row>
    <row r="90" spans="1:50" s="21" customFormat="1" ht="15" thickBot="1" x14ac:dyDescent="0.25">
      <c r="A90" s="15">
        <v>3</v>
      </c>
      <c r="B90" s="95">
        <v>1</v>
      </c>
      <c r="C90" s="15">
        <v>3</v>
      </c>
      <c r="D90" s="96">
        <v>37</v>
      </c>
      <c r="E90" s="96" t="s">
        <v>110</v>
      </c>
      <c r="F90" s="98"/>
      <c r="G90" s="98"/>
      <c r="H90" s="98"/>
      <c r="I90" s="98"/>
      <c r="J90" s="98"/>
      <c r="K90" s="98"/>
      <c r="L90" s="98"/>
      <c r="M90" s="98"/>
      <c r="N90" s="14"/>
      <c r="O90" s="96">
        <v>37</v>
      </c>
      <c r="P90" s="96" t="s">
        <v>110</v>
      </c>
      <c r="Q90" s="100"/>
      <c r="R90" s="99"/>
      <c r="S90" s="99"/>
      <c r="T90" s="100"/>
      <c r="U90" s="100"/>
      <c r="V90" s="99"/>
      <c r="W90" s="99"/>
      <c r="X90" s="100"/>
      <c r="Y90" s="101"/>
      <c r="Z90" s="102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</row>
    <row r="91" spans="1:50" s="21" customFormat="1" ht="15" thickBot="1" x14ac:dyDescent="0.25">
      <c r="A91" s="15">
        <v>1</v>
      </c>
      <c r="B91" s="95">
        <v>1</v>
      </c>
      <c r="C91" s="15">
        <v>1</v>
      </c>
      <c r="D91" s="96">
        <v>38</v>
      </c>
      <c r="E91" s="96" t="s">
        <v>111</v>
      </c>
      <c r="F91" s="98"/>
      <c r="G91" s="98"/>
      <c r="H91" s="98"/>
      <c r="I91" s="98"/>
      <c r="J91" s="98"/>
      <c r="K91" s="98"/>
      <c r="L91" s="98"/>
      <c r="M91" s="98"/>
      <c r="N91" s="14"/>
      <c r="O91" s="96">
        <v>38</v>
      </c>
      <c r="P91" s="96" t="s">
        <v>111</v>
      </c>
      <c r="Q91" s="100"/>
      <c r="R91" s="99"/>
      <c r="S91" s="99"/>
      <c r="T91" s="100"/>
      <c r="U91" s="100"/>
      <c r="V91" s="99"/>
      <c r="W91" s="99"/>
      <c r="X91" s="100"/>
      <c r="Y91" s="101"/>
      <c r="Z91" s="102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s="21" customFormat="1" ht="15" thickBot="1" x14ac:dyDescent="0.25">
      <c r="A92" s="15">
        <v>2</v>
      </c>
      <c r="B92" s="95">
        <v>1</v>
      </c>
      <c r="C92" s="15">
        <v>2</v>
      </c>
      <c r="D92" s="96">
        <v>39</v>
      </c>
      <c r="E92" s="97" t="s">
        <v>112</v>
      </c>
      <c r="F92" s="98"/>
      <c r="G92" s="98"/>
      <c r="H92" s="98"/>
      <c r="I92" s="98"/>
      <c r="J92" s="98"/>
      <c r="K92" s="98"/>
      <c r="L92" s="98"/>
      <c r="M92" s="98"/>
      <c r="N92" s="14"/>
      <c r="O92" s="96">
        <v>39</v>
      </c>
      <c r="P92" s="96" t="s">
        <v>112</v>
      </c>
      <c r="Q92" s="100"/>
      <c r="R92" s="99"/>
      <c r="S92" s="99"/>
      <c r="T92" s="100"/>
      <c r="U92" s="100"/>
      <c r="V92" s="99"/>
      <c r="W92" s="99"/>
      <c r="X92" s="100"/>
      <c r="Y92" s="101"/>
      <c r="Z92" s="102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50" s="21" customFormat="1" ht="15" thickBot="1" x14ac:dyDescent="0.25">
      <c r="A93" s="15">
        <v>3</v>
      </c>
      <c r="B93" s="95">
        <v>1</v>
      </c>
      <c r="C93" s="15">
        <v>3</v>
      </c>
      <c r="D93" s="96">
        <v>40</v>
      </c>
      <c r="E93" s="96" t="s">
        <v>113</v>
      </c>
      <c r="F93" s="98"/>
      <c r="G93" s="98"/>
      <c r="H93" s="98"/>
      <c r="I93" s="98"/>
      <c r="J93" s="98"/>
      <c r="K93" s="98"/>
      <c r="L93" s="98"/>
      <c r="M93" s="98"/>
      <c r="N93" s="14"/>
      <c r="O93" s="96">
        <v>40</v>
      </c>
      <c r="P93" s="96" t="s">
        <v>113</v>
      </c>
      <c r="Q93" s="100"/>
      <c r="R93" s="99"/>
      <c r="S93" s="99"/>
      <c r="T93" s="100"/>
      <c r="U93" s="100"/>
      <c r="V93" s="99"/>
      <c r="W93" s="99"/>
      <c r="X93" s="100"/>
      <c r="Y93" s="101"/>
      <c r="Z93" s="102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</row>
    <row r="94" spans="1:50" s="21" customFormat="1" ht="15" thickBot="1" x14ac:dyDescent="0.25">
      <c r="A94" s="15">
        <v>2</v>
      </c>
      <c r="B94" s="95">
        <v>1</v>
      </c>
      <c r="C94" s="15">
        <v>2</v>
      </c>
      <c r="D94" s="96">
        <v>41</v>
      </c>
      <c r="E94" s="97" t="s">
        <v>114</v>
      </c>
      <c r="F94" s="98"/>
      <c r="G94" s="98"/>
      <c r="H94" s="98"/>
      <c r="I94" s="98"/>
      <c r="J94" s="98"/>
      <c r="K94" s="98"/>
      <c r="L94" s="98"/>
      <c r="M94" s="98"/>
      <c r="N94" s="14"/>
      <c r="O94" s="96">
        <v>41</v>
      </c>
      <c r="P94" s="96" t="s">
        <v>114</v>
      </c>
      <c r="Q94" s="100"/>
      <c r="R94" s="99"/>
      <c r="S94" s="99"/>
      <c r="T94" s="100"/>
      <c r="U94" s="100"/>
      <c r="V94" s="99"/>
      <c r="W94" s="99"/>
      <c r="X94" s="100"/>
      <c r="Y94" s="101"/>
      <c r="Z94" s="102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</row>
    <row r="95" spans="1:50" s="21" customFormat="1" ht="15" thickBot="1" x14ac:dyDescent="0.25">
      <c r="A95" s="15">
        <v>3</v>
      </c>
      <c r="B95" s="95">
        <v>1</v>
      </c>
      <c r="C95" s="15">
        <v>3</v>
      </c>
      <c r="D95" s="96">
        <v>42</v>
      </c>
      <c r="E95" s="96" t="s">
        <v>115</v>
      </c>
      <c r="F95" s="98"/>
      <c r="G95" s="98"/>
      <c r="H95" s="98"/>
      <c r="I95" s="98"/>
      <c r="J95" s="98"/>
      <c r="K95" s="98"/>
      <c r="L95" s="98"/>
      <c r="M95" s="98"/>
      <c r="N95" s="14"/>
      <c r="O95" s="96">
        <v>42</v>
      </c>
      <c r="P95" s="96" t="s">
        <v>115</v>
      </c>
      <c r="Q95" s="100"/>
      <c r="R95" s="99"/>
      <c r="S95" s="99"/>
      <c r="T95" s="100"/>
      <c r="U95" s="100"/>
      <c r="V95" s="99"/>
      <c r="W95" s="99"/>
      <c r="X95" s="100"/>
      <c r="Y95" s="101"/>
      <c r="Z95" s="102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</row>
    <row r="96" spans="1:50" s="21" customFormat="1" ht="15" thickBot="1" x14ac:dyDescent="0.25">
      <c r="A96" s="15">
        <v>6</v>
      </c>
      <c r="B96" s="95">
        <v>2</v>
      </c>
      <c r="C96" s="15">
        <v>6</v>
      </c>
      <c r="D96" s="96">
        <v>43</v>
      </c>
      <c r="E96" s="96" t="s">
        <v>116</v>
      </c>
      <c r="F96" s="98"/>
      <c r="G96" s="98"/>
      <c r="H96" s="98"/>
      <c r="I96" s="98"/>
      <c r="J96" s="98"/>
      <c r="K96" s="98"/>
      <c r="L96" s="98"/>
      <c r="M96" s="98"/>
      <c r="N96" s="14"/>
      <c r="O96" s="96">
        <v>43</v>
      </c>
      <c r="P96" s="96" t="s">
        <v>116</v>
      </c>
      <c r="Q96" s="100"/>
      <c r="R96" s="99"/>
      <c r="S96" s="99"/>
      <c r="T96" s="100"/>
      <c r="U96" s="100"/>
      <c r="V96" s="99"/>
      <c r="W96" s="99"/>
      <c r="X96" s="100"/>
      <c r="Y96" s="101"/>
      <c r="Z96" s="102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</row>
    <row r="97" spans="1:50" s="21" customFormat="1" ht="15" thickBot="1" x14ac:dyDescent="0.25">
      <c r="A97" s="15">
        <v>1</v>
      </c>
      <c r="B97" s="95">
        <v>1</v>
      </c>
      <c r="C97" s="15">
        <v>1</v>
      </c>
      <c r="D97" s="96">
        <v>44</v>
      </c>
      <c r="E97" s="96" t="s">
        <v>117</v>
      </c>
      <c r="F97" s="98"/>
      <c r="G97" s="98"/>
      <c r="H97" s="98"/>
      <c r="I97" s="98"/>
      <c r="J97" s="98"/>
      <c r="K97" s="98"/>
      <c r="L97" s="98"/>
      <c r="M97" s="98"/>
      <c r="N97" s="14"/>
      <c r="O97" s="96">
        <v>44</v>
      </c>
      <c r="P97" s="96" t="s">
        <v>117</v>
      </c>
      <c r="Q97" s="100"/>
      <c r="R97" s="99"/>
      <c r="S97" s="99"/>
      <c r="T97" s="100"/>
      <c r="U97" s="100"/>
      <c r="V97" s="99"/>
      <c r="W97" s="99"/>
      <c r="X97" s="100"/>
      <c r="Y97" s="101"/>
      <c r="Z97" s="102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</row>
    <row r="98" spans="1:50" s="21" customFormat="1" ht="15" thickBot="1" x14ac:dyDescent="0.25">
      <c r="A98" s="15">
        <v>1</v>
      </c>
      <c r="B98" s="95">
        <v>1</v>
      </c>
      <c r="C98" s="15">
        <v>1</v>
      </c>
      <c r="D98" s="96">
        <v>45</v>
      </c>
      <c r="E98" s="96" t="s">
        <v>118</v>
      </c>
      <c r="F98" s="98"/>
      <c r="G98" s="98"/>
      <c r="H98" s="98"/>
      <c r="I98" s="98"/>
      <c r="J98" s="98"/>
      <c r="K98" s="98"/>
      <c r="L98" s="98"/>
      <c r="M98" s="98"/>
      <c r="N98" s="14"/>
      <c r="O98" s="96">
        <v>45</v>
      </c>
      <c r="P98" s="96" t="s">
        <v>118</v>
      </c>
      <c r="Q98" s="100"/>
      <c r="R98" s="99"/>
      <c r="S98" s="99"/>
      <c r="T98" s="100"/>
      <c r="U98" s="100"/>
      <c r="V98" s="99"/>
      <c r="W98" s="99"/>
      <c r="X98" s="100"/>
      <c r="Y98" s="101"/>
      <c r="Z98" s="102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</row>
    <row r="99" spans="1:50" s="21" customFormat="1" ht="15" thickBot="1" x14ac:dyDescent="0.25">
      <c r="A99" s="15">
        <v>7</v>
      </c>
      <c r="B99" s="95">
        <v>3</v>
      </c>
      <c r="C99" s="15">
        <v>7</v>
      </c>
      <c r="D99" s="96">
        <v>46</v>
      </c>
      <c r="E99" s="96" t="s">
        <v>119</v>
      </c>
      <c r="F99" s="98"/>
      <c r="G99" s="98"/>
      <c r="H99" s="98"/>
      <c r="I99" s="98"/>
      <c r="J99" s="98"/>
      <c r="K99" s="98"/>
      <c r="L99" s="98"/>
      <c r="M99" s="98"/>
      <c r="N99" s="14"/>
      <c r="O99" s="96">
        <v>46</v>
      </c>
      <c r="P99" s="96" t="s">
        <v>119</v>
      </c>
      <c r="Q99" s="100"/>
      <c r="R99" s="99"/>
      <c r="S99" s="99"/>
      <c r="T99" s="100"/>
      <c r="U99" s="100"/>
      <c r="V99" s="99"/>
      <c r="W99" s="99"/>
      <c r="X99" s="100"/>
      <c r="Y99" s="101"/>
      <c r="Z99" s="102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</row>
    <row r="100" spans="1:50" s="21" customFormat="1" ht="15" thickBot="1" x14ac:dyDescent="0.25">
      <c r="A100" s="15">
        <v>7</v>
      </c>
      <c r="B100" s="95">
        <v>3</v>
      </c>
      <c r="C100" s="15">
        <v>7</v>
      </c>
      <c r="D100" s="96">
        <v>47</v>
      </c>
      <c r="E100" s="96" t="s">
        <v>120</v>
      </c>
      <c r="F100" s="98"/>
      <c r="G100" s="98"/>
      <c r="H100" s="98"/>
      <c r="I100" s="98"/>
      <c r="J100" s="98"/>
      <c r="K100" s="98"/>
      <c r="L100" s="98"/>
      <c r="M100" s="98"/>
      <c r="N100" s="14"/>
      <c r="O100" s="96">
        <v>47</v>
      </c>
      <c r="P100" s="96" t="s">
        <v>120</v>
      </c>
      <c r="Q100" s="100"/>
      <c r="R100" s="99"/>
      <c r="S100" s="99"/>
      <c r="T100" s="100"/>
      <c r="U100" s="100"/>
      <c r="V100" s="99"/>
      <c r="W100" s="99"/>
      <c r="X100" s="100"/>
      <c r="Y100" s="101"/>
      <c r="Z100" s="102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</row>
    <row r="101" spans="1:50" s="21" customFormat="1" ht="15" thickBot="1" x14ac:dyDescent="0.25">
      <c r="A101" s="15">
        <v>1</v>
      </c>
      <c r="B101" s="95">
        <v>1</v>
      </c>
      <c r="C101" s="15">
        <v>1</v>
      </c>
      <c r="D101" s="96">
        <v>48</v>
      </c>
      <c r="E101" s="96" t="s">
        <v>121</v>
      </c>
      <c r="F101" s="98"/>
      <c r="G101" s="98"/>
      <c r="H101" s="98"/>
      <c r="I101" s="98"/>
      <c r="J101" s="98"/>
      <c r="K101" s="98"/>
      <c r="L101" s="98"/>
      <c r="M101" s="98"/>
      <c r="N101" s="14"/>
      <c r="O101" s="96">
        <v>48</v>
      </c>
      <c r="P101" s="96" t="s">
        <v>121</v>
      </c>
      <c r="Q101" s="100"/>
      <c r="R101" s="99"/>
      <c r="S101" s="99"/>
      <c r="T101" s="100"/>
      <c r="U101" s="100"/>
      <c r="V101" s="99"/>
      <c r="W101" s="99"/>
      <c r="X101" s="100"/>
      <c r="Y101" s="101"/>
      <c r="Z101" s="102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</row>
    <row r="102" spans="1:50" s="21" customFormat="1" ht="15" thickBot="1" x14ac:dyDescent="0.25">
      <c r="A102" s="15">
        <v>7</v>
      </c>
      <c r="B102" s="95">
        <v>3</v>
      </c>
      <c r="C102" s="15">
        <v>7</v>
      </c>
      <c r="D102" s="96">
        <v>49</v>
      </c>
      <c r="E102" s="96" t="s">
        <v>122</v>
      </c>
      <c r="F102" s="98"/>
      <c r="G102" s="98"/>
      <c r="H102" s="98"/>
      <c r="I102" s="98"/>
      <c r="J102" s="98"/>
      <c r="K102" s="98"/>
      <c r="L102" s="98"/>
      <c r="M102" s="98"/>
      <c r="N102" s="14"/>
      <c r="O102" s="96">
        <v>49</v>
      </c>
      <c r="P102" s="96" t="s">
        <v>122</v>
      </c>
      <c r="Q102" s="100"/>
      <c r="R102" s="99"/>
      <c r="S102" s="99"/>
      <c r="T102" s="100"/>
      <c r="U102" s="100"/>
      <c r="V102" s="99"/>
      <c r="W102" s="99"/>
      <c r="X102" s="100"/>
      <c r="Y102" s="101"/>
      <c r="Z102" s="102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</row>
    <row r="103" spans="1:50" s="21" customFormat="1" ht="15" thickBot="1" x14ac:dyDescent="0.25">
      <c r="A103" s="15">
        <v>2</v>
      </c>
      <c r="B103" s="95">
        <v>1</v>
      </c>
      <c r="C103" s="15">
        <v>2</v>
      </c>
      <c r="D103" s="96">
        <v>50</v>
      </c>
      <c r="E103" s="97" t="s">
        <v>123</v>
      </c>
      <c r="F103" s="98"/>
      <c r="G103" s="98"/>
      <c r="H103" s="98"/>
      <c r="I103" s="98"/>
      <c r="J103" s="98"/>
      <c r="K103" s="98"/>
      <c r="L103" s="98"/>
      <c r="M103" s="98"/>
      <c r="N103" s="14"/>
      <c r="O103" s="96">
        <v>50</v>
      </c>
      <c r="P103" s="96" t="s">
        <v>123</v>
      </c>
      <c r="Q103" s="100"/>
      <c r="R103" s="99"/>
      <c r="S103" s="99"/>
      <c r="T103" s="100"/>
      <c r="U103" s="100"/>
      <c r="V103" s="99"/>
      <c r="W103" s="99"/>
      <c r="X103" s="100"/>
      <c r="Y103" s="101"/>
      <c r="Z103" s="102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</row>
    <row r="104" spans="1:50" s="21" customFormat="1" ht="15" thickBot="1" x14ac:dyDescent="0.25">
      <c r="A104" s="15">
        <v>2</v>
      </c>
      <c r="B104" s="95">
        <v>1</v>
      </c>
      <c r="C104" s="15">
        <v>2</v>
      </c>
      <c r="D104" s="96">
        <v>51</v>
      </c>
      <c r="E104" s="97" t="s">
        <v>124</v>
      </c>
      <c r="F104" s="98"/>
      <c r="G104" s="98"/>
      <c r="H104" s="98"/>
      <c r="I104" s="98"/>
      <c r="J104" s="98"/>
      <c r="K104" s="98"/>
      <c r="L104" s="98"/>
      <c r="M104" s="98"/>
      <c r="N104" s="14"/>
      <c r="O104" s="96">
        <v>51</v>
      </c>
      <c r="P104" s="96" t="s">
        <v>124</v>
      </c>
      <c r="Q104" s="100"/>
      <c r="R104" s="99"/>
      <c r="S104" s="99"/>
      <c r="T104" s="100"/>
      <c r="U104" s="100"/>
      <c r="V104" s="99"/>
      <c r="W104" s="99"/>
      <c r="X104" s="100"/>
      <c r="Y104" s="101"/>
      <c r="Z104" s="102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</row>
    <row r="105" spans="1:50" s="21" customFormat="1" ht="15" thickBot="1" x14ac:dyDescent="0.25">
      <c r="A105" s="15">
        <v>4</v>
      </c>
      <c r="B105" s="95">
        <v>1</v>
      </c>
      <c r="C105" s="15">
        <v>4</v>
      </c>
      <c r="D105" s="96">
        <v>52</v>
      </c>
      <c r="E105" s="96" t="s">
        <v>125</v>
      </c>
      <c r="F105" s="98"/>
      <c r="G105" s="98"/>
      <c r="H105" s="98"/>
      <c r="I105" s="98"/>
      <c r="J105" s="98"/>
      <c r="K105" s="98"/>
      <c r="L105" s="98"/>
      <c r="M105" s="98"/>
      <c r="N105" s="14"/>
      <c r="O105" s="96">
        <v>52</v>
      </c>
      <c r="P105" s="96" t="s">
        <v>125</v>
      </c>
      <c r="Q105" s="100"/>
      <c r="R105" s="99"/>
      <c r="S105" s="99"/>
      <c r="T105" s="100"/>
      <c r="U105" s="100"/>
      <c r="V105" s="99"/>
      <c r="W105" s="99"/>
      <c r="X105" s="100"/>
      <c r="Y105" s="101"/>
      <c r="Z105" s="102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</row>
    <row r="106" spans="1:50" s="21" customFormat="1" ht="15" thickBot="1" x14ac:dyDescent="0.25">
      <c r="A106" s="15">
        <v>7</v>
      </c>
      <c r="B106" s="95">
        <v>3</v>
      </c>
      <c r="C106" s="15">
        <v>7</v>
      </c>
      <c r="D106" s="96">
        <v>53</v>
      </c>
      <c r="E106" s="96" t="s">
        <v>126</v>
      </c>
      <c r="F106" s="98"/>
      <c r="G106" s="98"/>
      <c r="H106" s="98"/>
      <c r="I106" s="98"/>
      <c r="J106" s="98"/>
      <c r="K106" s="98"/>
      <c r="L106" s="98"/>
      <c r="M106" s="98"/>
      <c r="N106" s="14"/>
      <c r="O106" s="96">
        <v>53</v>
      </c>
      <c r="P106" s="96" t="s">
        <v>126</v>
      </c>
      <c r="Q106" s="100"/>
      <c r="R106" s="99"/>
      <c r="S106" s="99"/>
      <c r="T106" s="100"/>
      <c r="U106" s="100"/>
      <c r="V106" s="99"/>
      <c r="W106" s="99"/>
      <c r="X106" s="100"/>
      <c r="Y106" s="101"/>
      <c r="Z106" s="102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</row>
    <row r="107" spans="1:50" s="21" customFormat="1" ht="15" thickBot="1" x14ac:dyDescent="0.25">
      <c r="A107" s="15">
        <v>4</v>
      </c>
      <c r="B107" s="95">
        <v>1</v>
      </c>
      <c r="C107" s="15">
        <v>4</v>
      </c>
      <c r="D107" s="96">
        <v>54</v>
      </c>
      <c r="E107" s="96" t="s">
        <v>127</v>
      </c>
      <c r="F107" s="98"/>
      <c r="G107" s="98"/>
      <c r="H107" s="98"/>
      <c r="I107" s="98"/>
      <c r="J107" s="98"/>
      <c r="K107" s="98"/>
      <c r="L107" s="98"/>
      <c r="M107" s="98"/>
      <c r="N107" s="14"/>
      <c r="O107" s="96">
        <v>54</v>
      </c>
      <c r="P107" s="96" t="s">
        <v>127</v>
      </c>
      <c r="Q107" s="100"/>
      <c r="R107" s="99"/>
      <c r="S107" s="99"/>
      <c r="T107" s="100"/>
      <c r="U107" s="100"/>
      <c r="V107" s="99"/>
      <c r="W107" s="99"/>
      <c r="X107" s="100"/>
      <c r="Y107" s="101"/>
      <c r="Z107" s="102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</row>
    <row r="108" spans="1:50" s="21" customFormat="1" ht="15" thickBot="1" x14ac:dyDescent="0.25">
      <c r="A108" s="15">
        <v>1</v>
      </c>
      <c r="B108" s="95">
        <v>3</v>
      </c>
      <c r="C108" s="15">
        <v>1</v>
      </c>
      <c r="D108" s="96">
        <v>55</v>
      </c>
      <c r="E108" s="96" t="s">
        <v>128</v>
      </c>
      <c r="F108" s="98"/>
      <c r="G108" s="98"/>
      <c r="H108" s="98"/>
      <c r="I108" s="98"/>
      <c r="J108" s="98"/>
      <c r="K108" s="98"/>
      <c r="L108" s="98"/>
      <c r="M108" s="98"/>
      <c r="N108" s="14"/>
      <c r="O108" s="96">
        <v>55</v>
      </c>
      <c r="P108" s="96" t="s">
        <v>128</v>
      </c>
      <c r="Q108" s="100"/>
      <c r="R108" s="99"/>
      <c r="S108" s="99"/>
      <c r="T108" s="100"/>
      <c r="U108" s="100"/>
      <c r="V108" s="99"/>
      <c r="W108" s="99"/>
      <c r="X108" s="100"/>
      <c r="Y108" s="101"/>
      <c r="Z108" s="102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</row>
    <row r="109" spans="1:50" s="21" customFormat="1" ht="15" thickBot="1" x14ac:dyDescent="0.25">
      <c r="A109" s="15">
        <v>7</v>
      </c>
      <c r="B109" s="95">
        <v>3</v>
      </c>
      <c r="C109" s="15">
        <v>7</v>
      </c>
      <c r="D109" s="96">
        <v>56</v>
      </c>
      <c r="E109" s="96" t="s">
        <v>129</v>
      </c>
      <c r="F109" s="98"/>
      <c r="G109" s="98"/>
      <c r="H109" s="98"/>
      <c r="I109" s="98"/>
      <c r="J109" s="98"/>
      <c r="K109" s="98"/>
      <c r="L109" s="98"/>
      <c r="M109" s="98"/>
      <c r="N109" s="14"/>
      <c r="O109" s="96">
        <v>56</v>
      </c>
      <c r="P109" s="96" t="s">
        <v>129</v>
      </c>
      <c r="Q109" s="100"/>
      <c r="R109" s="99"/>
      <c r="S109" s="99"/>
      <c r="T109" s="100"/>
      <c r="U109" s="100"/>
      <c r="V109" s="99"/>
      <c r="W109" s="99"/>
      <c r="X109" s="100"/>
      <c r="Y109" s="101"/>
      <c r="Z109" s="102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</row>
    <row r="110" spans="1:50" s="21" customFormat="1" ht="15" thickBot="1" x14ac:dyDescent="0.25">
      <c r="A110" s="15">
        <v>5</v>
      </c>
      <c r="B110" s="95">
        <v>2</v>
      </c>
      <c r="C110" s="15">
        <v>5</v>
      </c>
      <c r="D110" s="96">
        <v>57</v>
      </c>
      <c r="E110" s="96" t="s">
        <v>130</v>
      </c>
      <c r="F110" s="98"/>
      <c r="G110" s="98"/>
      <c r="H110" s="98"/>
      <c r="I110" s="98"/>
      <c r="J110" s="98"/>
      <c r="K110" s="98"/>
      <c r="L110" s="98"/>
      <c r="M110" s="98"/>
      <c r="N110" s="14"/>
      <c r="O110" s="96">
        <v>57</v>
      </c>
      <c r="P110" s="96" t="s">
        <v>130</v>
      </c>
      <c r="Q110" s="100"/>
      <c r="R110" s="99"/>
      <c r="S110" s="99"/>
      <c r="T110" s="100"/>
      <c r="U110" s="100"/>
      <c r="V110" s="99"/>
      <c r="W110" s="99"/>
      <c r="X110" s="100"/>
      <c r="Y110" s="101"/>
      <c r="Z110" s="102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</row>
    <row r="111" spans="1:50" s="21" customFormat="1" ht="15" thickBot="1" x14ac:dyDescent="0.25">
      <c r="A111" s="15">
        <v>6</v>
      </c>
      <c r="B111" s="95">
        <v>3</v>
      </c>
      <c r="C111" s="15">
        <v>7</v>
      </c>
      <c r="D111" s="96">
        <v>58</v>
      </c>
      <c r="E111" s="96" t="s">
        <v>131</v>
      </c>
      <c r="F111" s="98"/>
      <c r="G111" s="98"/>
      <c r="H111" s="98"/>
      <c r="I111" s="98"/>
      <c r="J111" s="98"/>
      <c r="K111" s="98"/>
      <c r="L111" s="98"/>
      <c r="M111" s="98"/>
      <c r="N111" s="14"/>
      <c r="O111" s="96">
        <v>58</v>
      </c>
      <c r="P111" s="96" t="s">
        <v>131</v>
      </c>
      <c r="Q111" s="100"/>
      <c r="R111" s="99"/>
      <c r="S111" s="99"/>
      <c r="T111" s="100"/>
      <c r="U111" s="100"/>
      <c r="V111" s="99"/>
      <c r="W111" s="99"/>
      <c r="X111" s="100"/>
      <c r="Y111" s="101"/>
      <c r="Z111" s="102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</row>
    <row r="112" spans="1:50" s="21" customFormat="1" ht="15" thickBot="1" x14ac:dyDescent="0.25">
      <c r="A112" s="15">
        <v>2</v>
      </c>
      <c r="B112" s="95">
        <v>1</v>
      </c>
      <c r="C112" s="15">
        <v>2</v>
      </c>
      <c r="D112" s="96">
        <v>59</v>
      </c>
      <c r="E112" s="97" t="s">
        <v>132</v>
      </c>
      <c r="F112" s="98"/>
      <c r="G112" s="98"/>
      <c r="H112" s="98"/>
      <c r="I112" s="98"/>
      <c r="J112" s="98"/>
      <c r="K112" s="98"/>
      <c r="L112" s="98"/>
      <c r="M112" s="98"/>
      <c r="N112" s="14"/>
      <c r="O112" s="96">
        <v>59</v>
      </c>
      <c r="P112" s="96" t="s">
        <v>132</v>
      </c>
      <c r="Q112" s="100"/>
      <c r="R112" s="99"/>
      <c r="S112" s="99"/>
      <c r="T112" s="100"/>
      <c r="U112" s="100"/>
      <c r="V112" s="99"/>
      <c r="W112" s="99"/>
      <c r="X112" s="100"/>
      <c r="Y112" s="101"/>
      <c r="Z112" s="102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</row>
    <row r="113" spans="1:50" s="21" customFormat="1" ht="15" thickBot="1" x14ac:dyDescent="0.25">
      <c r="A113" s="15">
        <v>6</v>
      </c>
      <c r="B113" s="95">
        <v>2</v>
      </c>
      <c r="C113" s="15">
        <v>6</v>
      </c>
      <c r="D113" s="96">
        <v>60</v>
      </c>
      <c r="E113" s="96" t="s">
        <v>133</v>
      </c>
      <c r="F113" s="98"/>
      <c r="G113" s="98"/>
      <c r="H113" s="98"/>
      <c r="I113" s="98"/>
      <c r="J113" s="98"/>
      <c r="K113" s="98"/>
      <c r="L113" s="98"/>
      <c r="M113" s="98"/>
      <c r="N113" s="14"/>
      <c r="O113" s="96">
        <v>60</v>
      </c>
      <c r="P113" s="96" t="s">
        <v>133</v>
      </c>
      <c r="Q113" s="100"/>
      <c r="R113" s="99"/>
      <c r="S113" s="99"/>
      <c r="T113" s="100"/>
      <c r="U113" s="100"/>
      <c r="V113" s="99"/>
      <c r="W113" s="99"/>
      <c r="X113" s="100"/>
      <c r="Y113" s="101"/>
      <c r="Z113" s="102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</row>
    <row r="114" spans="1:50" s="21" customFormat="1" ht="15" thickBot="1" x14ac:dyDescent="0.25">
      <c r="A114" s="15">
        <v>5</v>
      </c>
      <c r="B114" s="95">
        <v>2</v>
      </c>
      <c r="C114" s="15">
        <v>5</v>
      </c>
      <c r="D114" s="96">
        <v>61</v>
      </c>
      <c r="E114" s="96" t="s">
        <v>134</v>
      </c>
      <c r="F114" s="98"/>
      <c r="G114" s="98"/>
      <c r="H114" s="98"/>
      <c r="I114" s="98"/>
      <c r="J114" s="98"/>
      <c r="K114" s="98"/>
      <c r="L114" s="98"/>
      <c r="M114" s="98"/>
      <c r="N114" s="14"/>
      <c r="O114" s="96">
        <v>61</v>
      </c>
      <c r="P114" s="96" t="s">
        <v>134</v>
      </c>
      <c r="Q114" s="100"/>
      <c r="R114" s="99"/>
      <c r="S114" s="99"/>
      <c r="T114" s="100"/>
      <c r="U114" s="100"/>
      <c r="V114" s="99"/>
      <c r="W114" s="99"/>
      <c r="X114" s="100"/>
      <c r="Y114" s="101"/>
      <c r="Z114" s="102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</row>
    <row r="115" spans="1:50" s="21" customFormat="1" ht="15" thickBot="1" x14ac:dyDescent="0.25">
      <c r="A115" s="15">
        <v>7</v>
      </c>
      <c r="B115" s="95">
        <v>3</v>
      </c>
      <c r="C115" s="15">
        <v>7</v>
      </c>
      <c r="D115" s="96">
        <v>62</v>
      </c>
      <c r="E115" s="96" t="s">
        <v>135</v>
      </c>
      <c r="F115" s="98"/>
      <c r="G115" s="98"/>
      <c r="H115" s="98"/>
      <c r="I115" s="98"/>
      <c r="J115" s="98"/>
      <c r="K115" s="98"/>
      <c r="L115" s="98"/>
      <c r="M115" s="98"/>
      <c r="N115" s="14"/>
      <c r="O115" s="96">
        <v>62</v>
      </c>
      <c r="P115" s="96" t="s">
        <v>135</v>
      </c>
      <c r="Q115" s="100"/>
      <c r="R115" s="99"/>
      <c r="S115" s="99"/>
      <c r="T115" s="100"/>
      <c r="U115" s="100"/>
      <c r="V115" s="99"/>
      <c r="W115" s="99"/>
      <c r="X115" s="100"/>
      <c r="Y115" s="101"/>
      <c r="Z115" s="102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</row>
    <row r="116" spans="1:50" s="21" customFormat="1" ht="15" thickBot="1" x14ac:dyDescent="0.25">
      <c r="A116" s="15">
        <v>1</v>
      </c>
      <c r="B116" s="95">
        <v>1</v>
      </c>
      <c r="C116" s="15">
        <v>1</v>
      </c>
      <c r="D116" s="96">
        <v>63</v>
      </c>
      <c r="E116" s="96" t="s">
        <v>136</v>
      </c>
      <c r="F116" s="98"/>
      <c r="G116" s="98"/>
      <c r="H116" s="98"/>
      <c r="I116" s="98"/>
      <c r="J116" s="98"/>
      <c r="K116" s="98"/>
      <c r="L116" s="98"/>
      <c r="M116" s="98"/>
      <c r="N116" s="14"/>
      <c r="O116" s="96">
        <v>63</v>
      </c>
      <c r="P116" s="96" t="s">
        <v>136</v>
      </c>
      <c r="Q116" s="100"/>
      <c r="R116" s="99"/>
      <c r="S116" s="99"/>
      <c r="T116" s="100"/>
      <c r="U116" s="100"/>
      <c r="V116" s="99"/>
      <c r="W116" s="99"/>
      <c r="X116" s="100"/>
      <c r="Y116" s="101"/>
      <c r="Z116" s="102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</row>
    <row r="117" spans="1:50" s="21" customFormat="1" ht="15" thickBot="1" x14ac:dyDescent="0.25">
      <c r="A117" s="15">
        <v>3</v>
      </c>
      <c r="B117" s="95">
        <v>1</v>
      </c>
      <c r="C117" s="15">
        <v>3</v>
      </c>
      <c r="D117" s="96">
        <v>64</v>
      </c>
      <c r="E117" s="96" t="s">
        <v>137</v>
      </c>
      <c r="F117" s="98"/>
      <c r="G117" s="98"/>
      <c r="H117" s="98"/>
      <c r="I117" s="98"/>
      <c r="J117" s="98"/>
      <c r="K117" s="98"/>
      <c r="L117" s="98"/>
      <c r="M117" s="98"/>
      <c r="N117" s="14"/>
      <c r="O117" s="96">
        <v>64</v>
      </c>
      <c r="P117" s="96" t="s">
        <v>137</v>
      </c>
      <c r="Q117" s="100"/>
      <c r="R117" s="99"/>
      <c r="S117" s="99"/>
      <c r="T117" s="100"/>
      <c r="U117" s="100"/>
      <c r="V117" s="99"/>
      <c r="W117" s="99"/>
      <c r="X117" s="100"/>
      <c r="Y117" s="101"/>
      <c r="Z117" s="102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</row>
    <row r="118" spans="1:50" s="21" customFormat="1" ht="15" thickBot="1" x14ac:dyDescent="0.25">
      <c r="A118" s="15">
        <v>5</v>
      </c>
      <c r="B118" s="95">
        <v>2</v>
      </c>
      <c r="C118" s="15">
        <v>5</v>
      </c>
      <c r="D118" s="96">
        <v>65</v>
      </c>
      <c r="E118" s="96" t="s">
        <v>138</v>
      </c>
      <c r="F118" s="98"/>
      <c r="G118" s="98"/>
      <c r="H118" s="98"/>
      <c r="I118" s="98"/>
      <c r="J118" s="98"/>
      <c r="K118" s="98"/>
      <c r="L118" s="98"/>
      <c r="M118" s="98"/>
      <c r="N118" s="14"/>
      <c r="O118" s="96">
        <v>65</v>
      </c>
      <c r="P118" s="96" t="s">
        <v>138</v>
      </c>
      <c r="Q118" s="100"/>
      <c r="R118" s="99"/>
      <c r="S118" s="99"/>
      <c r="T118" s="100"/>
      <c r="U118" s="100"/>
      <c r="V118" s="99"/>
      <c r="W118" s="99"/>
      <c r="X118" s="100"/>
      <c r="Y118" s="101"/>
      <c r="Z118" s="102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</row>
    <row r="119" spans="1:50" s="21" customFormat="1" ht="15" thickBot="1" x14ac:dyDescent="0.25">
      <c r="A119" s="15">
        <v>7</v>
      </c>
      <c r="B119" s="95">
        <v>3</v>
      </c>
      <c r="C119" s="15">
        <v>7</v>
      </c>
      <c r="D119" s="96">
        <v>66</v>
      </c>
      <c r="E119" s="96" t="s">
        <v>139</v>
      </c>
      <c r="F119" s="98"/>
      <c r="G119" s="98"/>
      <c r="H119" s="98"/>
      <c r="I119" s="98"/>
      <c r="J119" s="98"/>
      <c r="K119" s="98"/>
      <c r="L119" s="98"/>
      <c r="M119" s="98"/>
      <c r="N119" s="14"/>
      <c r="O119" s="96">
        <v>66</v>
      </c>
      <c r="P119" s="96" t="s">
        <v>139</v>
      </c>
      <c r="Q119" s="100"/>
      <c r="R119" s="99"/>
      <c r="S119" s="99"/>
      <c r="T119" s="100"/>
      <c r="U119" s="100"/>
      <c r="V119" s="99"/>
      <c r="W119" s="99"/>
      <c r="X119" s="100"/>
      <c r="Y119" s="101"/>
      <c r="Z119" s="102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</row>
    <row r="120" spans="1:50" s="21" customFormat="1" ht="15" thickBot="1" x14ac:dyDescent="0.25">
      <c r="A120" s="15">
        <v>2</v>
      </c>
      <c r="B120" s="95">
        <v>1</v>
      </c>
      <c r="C120" s="15">
        <v>2</v>
      </c>
      <c r="D120" s="96">
        <v>67</v>
      </c>
      <c r="E120" s="97" t="s">
        <v>140</v>
      </c>
      <c r="F120" s="98"/>
      <c r="G120" s="98"/>
      <c r="H120" s="98"/>
      <c r="I120" s="98"/>
      <c r="J120" s="98"/>
      <c r="K120" s="98"/>
      <c r="L120" s="98"/>
      <c r="M120" s="98"/>
      <c r="N120" s="14"/>
      <c r="O120" s="96">
        <v>67</v>
      </c>
      <c r="P120" s="96" t="s">
        <v>140</v>
      </c>
      <c r="Q120" s="100"/>
      <c r="R120" s="99"/>
      <c r="S120" s="99"/>
      <c r="T120" s="100"/>
      <c r="U120" s="100"/>
      <c r="V120" s="99"/>
      <c r="W120" s="99"/>
      <c r="X120" s="100"/>
      <c r="Y120" s="101"/>
      <c r="Z120" s="102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</row>
    <row r="121" spans="1:50" s="21" customFormat="1" ht="15" thickBot="1" x14ac:dyDescent="0.25">
      <c r="A121" s="15">
        <v>4</v>
      </c>
      <c r="B121" s="95">
        <v>1</v>
      </c>
      <c r="C121" s="15">
        <v>4</v>
      </c>
      <c r="D121" s="96">
        <v>68</v>
      </c>
      <c r="E121" s="96" t="s">
        <v>141</v>
      </c>
      <c r="F121" s="98"/>
      <c r="G121" s="98"/>
      <c r="H121" s="98"/>
      <c r="I121" s="98"/>
      <c r="J121" s="98"/>
      <c r="K121" s="98"/>
      <c r="L121" s="98"/>
      <c r="M121" s="98"/>
      <c r="N121" s="14"/>
      <c r="O121" s="96">
        <v>68</v>
      </c>
      <c r="P121" s="96" t="s">
        <v>141</v>
      </c>
      <c r="Q121" s="100"/>
      <c r="R121" s="99"/>
      <c r="S121" s="99"/>
      <c r="T121" s="100"/>
      <c r="U121" s="100"/>
      <c r="V121" s="99"/>
      <c r="W121" s="99"/>
      <c r="X121" s="100"/>
      <c r="Y121" s="101"/>
      <c r="Z121" s="102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</row>
    <row r="122" spans="1:50" s="21" customFormat="1" ht="15" thickBot="1" x14ac:dyDescent="0.25">
      <c r="A122" s="15">
        <v>6</v>
      </c>
      <c r="B122" s="95">
        <v>1</v>
      </c>
      <c r="C122" s="15">
        <v>6</v>
      </c>
      <c r="D122" s="96">
        <v>69</v>
      </c>
      <c r="E122" s="96" t="s">
        <v>142</v>
      </c>
      <c r="F122" s="98"/>
      <c r="G122" s="98"/>
      <c r="H122" s="98"/>
      <c r="I122" s="98"/>
      <c r="J122" s="98"/>
      <c r="K122" s="98"/>
      <c r="L122" s="98"/>
      <c r="M122" s="98"/>
      <c r="N122" s="14"/>
      <c r="O122" s="96">
        <v>69</v>
      </c>
      <c r="P122" s="96" t="s">
        <v>142</v>
      </c>
      <c r="Q122" s="100"/>
      <c r="R122" s="99"/>
      <c r="S122" s="99"/>
      <c r="T122" s="100"/>
      <c r="U122" s="100"/>
      <c r="V122" s="99"/>
      <c r="W122" s="99"/>
      <c r="X122" s="100"/>
      <c r="Y122" s="101"/>
      <c r="Z122" s="102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</row>
    <row r="123" spans="1:50" s="21" customFormat="1" ht="15" thickBot="1" x14ac:dyDescent="0.25">
      <c r="A123" s="15">
        <v>5</v>
      </c>
      <c r="B123" s="95">
        <v>2</v>
      </c>
      <c r="C123" s="15">
        <v>5</v>
      </c>
      <c r="D123" s="96">
        <v>70</v>
      </c>
      <c r="E123" s="96" t="s">
        <v>143</v>
      </c>
      <c r="F123" s="98"/>
      <c r="G123" s="98"/>
      <c r="H123" s="98"/>
      <c r="I123" s="98"/>
      <c r="J123" s="98"/>
      <c r="K123" s="98"/>
      <c r="L123" s="98"/>
      <c r="M123" s="98"/>
      <c r="N123" s="14"/>
      <c r="O123" s="96">
        <v>70</v>
      </c>
      <c r="P123" s="96" t="s">
        <v>143</v>
      </c>
      <c r="Q123" s="100"/>
      <c r="R123" s="99"/>
      <c r="S123" s="99"/>
      <c r="T123" s="100"/>
      <c r="U123" s="100"/>
      <c r="V123" s="99"/>
      <c r="W123" s="99"/>
      <c r="X123" s="100"/>
      <c r="Y123" s="101"/>
      <c r="Z123" s="102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</row>
    <row r="124" spans="1:50" s="21" customFormat="1" ht="15" thickBot="1" x14ac:dyDescent="0.25">
      <c r="A124" s="15">
        <v>3</v>
      </c>
      <c r="B124" s="95">
        <v>1</v>
      </c>
      <c r="C124" s="15">
        <v>3</v>
      </c>
      <c r="D124" s="96">
        <v>71</v>
      </c>
      <c r="E124" s="96" t="s">
        <v>144</v>
      </c>
      <c r="F124" s="98"/>
      <c r="G124" s="98"/>
      <c r="H124" s="98"/>
      <c r="I124" s="98"/>
      <c r="J124" s="98"/>
      <c r="K124" s="98"/>
      <c r="L124" s="98"/>
      <c r="M124" s="98"/>
      <c r="N124" s="14"/>
      <c r="O124" s="96">
        <v>71</v>
      </c>
      <c r="P124" s="96" t="s">
        <v>144</v>
      </c>
      <c r="Q124" s="100"/>
      <c r="R124" s="99"/>
      <c r="S124" s="99"/>
      <c r="T124" s="100"/>
      <c r="U124" s="100"/>
      <c r="V124" s="99"/>
      <c r="W124" s="99"/>
      <c r="X124" s="100"/>
      <c r="Y124" s="101"/>
      <c r="Z124" s="102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</row>
    <row r="125" spans="1:50" s="21" customFormat="1" ht="15" thickBot="1" x14ac:dyDescent="0.25">
      <c r="A125" s="15">
        <v>4</v>
      </c>
      <c r="B125" s="95">
        <v>1</v>
      </c>
      <c r="C125" s="15">
        <v>4</v>
      </c>
      <c r="D125" s="96">
        <v>72</v>
      </c>
      <c r="E125" s="96" t="s">
        <v>145</v>
      </c>
      <c r="F125" s="98"/>
      <c r="G125" s="98"/>
      <c r="H125" s="98"/>
      <c r="I125" s="98"/>
      <c r="J125" s="98"/>
      <c r="K125" s="98"/>
      <c r="L125" s="98"/>
      <c r="M125" s="98"/>
      <c r="N125" s="14"/>
      <c r="O125" s="96">
        <v>72</v>
      </c>
      <c r="P125" s="96" t="s">
        <v>145</v>
      </c>
      <c r="Q125" s="100"/>
      <c r="R125" s="99"/>
      <c r="S125" s="99"/>
      <c r="T125" s="100"/>
      <c r="U125" s="100"/>
      <c r="V125" s="99"/>
      <c r="W125" s="99"/>
      <c r="X125" s="100"/>
      <c r="Y125" s="101"/>
      <c r="Z125" s="102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</row>
    <row r="126" spans="1:50" s="21" customFormat="1" ht="15" thickBot="1" x14ac:dyDescent="0.25">
      <c r="A126" s="15">
        <v>6</v>
      </c>
      <c r="B126" s="95">
        <v>3</v>
      </c>
      <c r="C126" s="15">
        <v>7</v>
      </c>
      <c r="D126" s="96">
        <v>73</v>
      </c>
      <c r="E126" s="96" t="s">
        <v>146</v>
      </c>
      <c r="F126" s="98"/>
      <c r="G126" s="98"/>
      <c r="H126" s="98"/>
      <c r="I126" s="98"/>
      <c r="J126" s="98"/>
      <c r="K126" s="98"/>
      <c r="L126" s="98"/>
      <c r="M126" s="98"/>
      <c r="N126" s="14"/>
      <c r="O126" s="96">
        <v>73</v>
      </c>
      <c r="P126" s="96" t="s">
        <v>146</v>
      </c>
      <c r="Q126" s="100"/>
      <c r="R126" s="99"/>
      <c r="S126" s="99"/>
      <c r="T126" s="100"/>
      <c r="U126" s="100"/>
      <c r="V126" s="99"/>
      <c r="W126" s="99"/>
      <c r="X126" s="100"/>
      <c r="Y126" s="101"/>
      <c r="Z126" s="102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</row>
    <row r="127" spans="1:50" s="21" customFormat="1" ht="15" thickBot="1" x14ac:dyDescent="0.25">
      <c r="A127" s="15">
        <v>2</v>
      </c>
      <c r="B127" s="95">
        <v>1</v>
      </c>
      <c r="C127" s="15">
        <v>3</v>
      </c>
      <c r="D127" s="96">
        <v>74</v>
      </c>
      <c r="E127" s="96" t="s">
        <v>147</v>
      </c>
      <c r="F127" s="98"/>
      <c r="G127" s="98"/>
      <c r="H127" s="98"/>
      <c r="I127" s="98"/>
      <c r="J127" s="98"/>
      <c r="K127" s="98"/>
      <c r="L127" s="98"/>
      <c r="M127" s="98"/>
      <c r="N127" s="14"/>
      <c r="O127" s="96">
        <v>74</v>
      </c>
      <c r="P127" s="96" t="s">
        <v>147</v>
      </c>
      <c r="Q127" s="100"/>
      <c r="R127" s="99"/>
      <c r="S127" s="99"/>
      <c r="T127" s="100"/>
      <c r="U127" s="100"/>
      <c r="V127" s="99"/>
      <c r="W127" s="99"/>
      <c r="X127" s="100"/>
      <c r="Y127" s="101"/>
      <c r="Z127" s="102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</row>
    <row r="128" spans="1:50" s="21" customFormat="1" ht="15" thickBot="1" x14ac:dyDescent="0.25">
      <c r="A128" s="15">
        <v>7</v>
      </c>
      <c r="B128" s="95">
        <v>3</v>
      </c>
      <c r="C128" s="15">
        <v>7</v>
      </c>
      <c r="D128" s="96">
        <v>75</v>
      </c>
      <c r="E128" s="96" t="s">
        <v>148</v>
      </c>
      <c r="F128" s="98"/>
      <c r="G128" s="98"/>
      <c r="H128" s="98"/>
      <c r="I128" s="98"/>
      <c r="J128" s="98"/>
      <c r="K128" s="98"/>
      <c r="L128" s="98"/>
      <c r="M128" s="98"/>
      <c r="N128" s="14"/>
      <c r="O128" s="96">
        <v>75</v>
      </c>
      <c r="P128" s="96" t="s">
        <v>148</v>
      </c>
      <c r="Q128" s="100"/>
      <c r="R128" s="99"/>
      <c r="S128" s="99"/>
      <c r="T128" s="100"/>
      <c r="U128" s="100"/>
      <c r="V128" s="99"/>
      <c r="W128" s="99"/>
      <c r="X128" s="100"/>
      <c r="Y128" s="101"/>
      <c r="Z128" s="102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</row>
    <row r="129" spans="1:50" s="21" customFormat="1" ht="15" thickBot="1" x14ac:dyDescent="0.25">
      <c r="A129" s="15">
        <v>2</v>
      </c>
      <c r="B129" s="95">
        <v>1</v>
      </c>
      <c r="C129" s="15">
        <v>2</v>
      </c>
      <c r="D129" s="96">
        <v>76</v>
      </c>
      <c r="E129" s="97" t="s">
        <v>149</v>
      </c>
      <c r="F129" s="98"/>
      <c r="G129" s="98"/>
      <c r="H129" s="98"/>
      <c r="I129" s="98"/>
      <c r="J129" s="98"/>
      <c r="K129" s="98"/>
      <c r="L129" s="98"/>
      <c r="M129" s="98"/>
      <c r="N129" s="14"/>
      <c r="O129" s="96">
        <v>76</v>
      </c>
      <c r="P129" s="96" t="s">
        <v>149</v>
      </c>
      <c r="Q129" s="100"/>
      <c r="R129" s="99"/>
      <c r="S129" s="99"/>
      <c r="T129" s="100"/>
      <c r="U129" s="100"/>
      <c r="V129" s="99"/>
      <c r="W129" s="99"/>
      <c r="X129" s="100"/>
      <c r="Y129" s="101"/>
      <c r="Z129" s="102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</row>
    <row r="130" spans="1:50" s="21" customFormat="1" ht="15" thickBot="1" x14ac:dyDescent="0.25">
      <c r="A130" s="15">
        <v>3</v>
      </c>
      <c r="B130" s="95">
        <v>1</v>
      </c>
      <c r="C130" s="15">
        <v>3</v>
      </c>
      <c r="D130" s="96">
        <v>77</v>
      </c>
      <c r="E130" s="96" t="s">
        <v>150</v>
      </c>
      <c r="F130" s="98"/>
      <c r="G130" s="98"/>
      <c r="H130" s="98"/>
      <c r="I130" s="98"/>
      <c r="J130" s="98"/>
      <c r="K130" s="98"/>
      <c r="L130" s="98"/>
      <c r="M130" s="98"/>
      <c r="N130" s="14"/>
      <c r="O130" s="96">
        <v>77</v>
      </c>
      <c r="P130" s="96" t="s">
        <v>150</v>
      </c>
      <c r="Q130" s="100"/>
      <c r="R130" s="99"/>
      <c r="S130" s="99"/>
      <c r="T130" s="100"/>
      <c r="U130" s="100"/>
      <c r="V130" s="99"/>
      <c r="W130" s="99"/>
      <c r="X130" s="100"/>
      <c r="Y130" s="101"/>
      <c r="Z130" s="102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</row>
    <row r="131" spans="1:50" s="21" customFormat="1" ht="15" thickBot="1" x14ac:dyDescent="0.25">
      <c r="A131" s="15">
        <v>3</v>
      </c>
      <c r="B131" s="95">
        <v>1</v>
      </c>
      <c r="C131" s="15">
        <v>3</v>
      </c>
      <c r="D131" s="96">
        <v>78</v>
      </c>
      <c r="E131" s="96" t="s">
        <v>151</v>
      </c>
      <c r="F131" s="98"/>
      <c r="G131" s="98"/>
      <c r="H131" s="98"/>
      <c r="I131" s="98"/>
      <c r="J131" s="98"/>
      <c r="K131" s="98"/>
      <c r="L131" s="98"/>
      <c r="M131" s="98"/>
      <c r="N131" s="14"/>
      <c r="O131" s="96">
        <v>78</v>
      </c>
      <c r="P131" s="96" t="s">
        <v>151</v>
      </c>
      <c r="Q131" s="100"/>
      <c r="R131" s="99"/>
      <c r="S131" s="99"/>
      <c r="T131" s="100"/>
      <c r="U131" s="100"/>
      <c r="V131" s="99"/>
      <c r="W131" s="99"/>
      <c r="X131" s="100"/>
      <c r="Y131" s="101"/>
      <c r="Z131" s="102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</row>
    <row r="132" spans="1:50" s="21" customFormat="1" ht="15" thickBot="1" x14ac:dyDescent="0.25">
      <c r="A132" s="15">
        <v>7</v>
      </c>
      <c r="B132" s="95">
        <v>3</v>
      </c>
      <c r="C132" s="15">
        <v>7</v>
      </c>
      <c r="D132" s="96">
        <v>79</v>
      </c>
      <c r="E132" s="96" t="s">
        <v>152</v>
      </c>
      <c r="F132" s="98"/>
      <c r="G132" s="98"/>
      <c r="H132" s="98"/>
      <c r="I132" s="98"/>
      <c r="J132" s="98"/>
      <c r="K132" s="98"/>
      <c r="L132" s="98"/>
      <c r="M132" s="98"/>
      <c r="N132" s="14"/>
      <c r="O132" s="96">
        <v>79</v>
      </c>
      <c r="P132" s="96" t="s">
        <v>152</v>
      </c>
      <c r="Q132" s="100"/>
      <c r="R132" s="99"/>
      <c r="S132" s="99"/>
      <c r="T132" s="100"/>
      <c r="U132" s="100"/>
      <c r="V132" s="99"/>
      <c r="W132" s="99"/>
      <c r="X132" s="100"/>
      <c r="Y132" s="101"/>
      <c r="Z132" s="102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</row>
    <row r="133" spans="1:50" s="21" customFormat="1" ht="15" thickBot="1" x14ac:dyDescent="0.25">
      <c r="A133" s="15">
        <v>7</v>
      </c>
      <c r="B133" s="95">
        <v>1</v>
      </c>
      <c r="C133" s="15">
        <v>7</v>
      </c>
      <c r="D133" s="96">
        <v>80</v>
      </c>
      <c r="E133" s="96" t="s">
        <v>153</v>
      </c>
      <c r="F133" s="98"/>
      <c r="G133" s="98"/>
      <c r="H133" s="98"/>
      <c r="I133" s="98"/>
      <c r="J133" s="98"/>
      <c r="K133" s="98"/>
      <c r="L133" s="98"/>
      <c r="M133" s="98"/>
      <c r="N133" s="14"/>
      <c r="O133" s="96">
        <v>80</v>
      </c>
      <c r="P133" s="96" t="s">
        <v>153</v>
      </c>
      <c r="Q133" s="100"/>
      <c r="R133" s="99"/>
      <c r="S133" s="99"/>
      <c r="T133" s="100"/>
      <c r="U133" s="100"/>
      <c r="V133" s="99"/>
      <c r="W133" s="99"/>
      <c r="X133" s="100"/>
      <c r="Y133" s="101"/>
      <c r="Z133" s="102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</row>
    <row r="134" spans="1:50" s="21" customFormat="1" ht="15" thickBot="1" x14ac:dyDescent="0.25">
      <c r="A134" s="15">
        <v>6</v>
      </c>
      <c r="B134" s="95">
        <v>2</v>
      </c>
      <c r="C134" s="15">
        <v>6</v>
      </c>
      <c r="D134" s="96">
        <v>81</v>
      </c>
      <c r="E134" s="96" t="s">
        <v>154</v>
      </c>
      <c r="F134" s="98"/>
      <c r="G134" s="98"/>
      <c r="H134" s="98"/>
      <c r="I134" s="98"/>
      <c r="J134" s="98"/>
      <c r="K134" s="98"/>
      <c r="L134" s="98"/>
      <c r="M134" s="98"/>
      <c r="N134" s="14"/>
      <c r="O134" s="96">
        <v>81</v>
      </c>
      <c r="P134" s="96" t="s">
        <v>154</v>
      </c>
      <c r="Q134" s="100"/>
      <c r="R134" s="99"/>
      <c r="S134" s="99"/>
      <c r="T134" s="100"/>
      <c r="U134" s="100"/>
      <c r="V134" s="99"/>
      <c r="W134" s="99"/>
      <c r="X134" s="100"/>
      <c r="Y134" s="101"/>
      <c r="Z134" s="102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</row>
    <row r="135" spans="1:50" s="21" customFormat="1" ht="15" thickBot="1" x14ac:dyDescent="0.25">
      <c r="A135" s="15">
        <v>4</v>
      </c>
      <c r="B135" s="95">
        <v>1</v>
      </c>
      <c r="C135" s="15">
        <v>4</v>
      </c>
      <c r="D135" s="96">
        <v>82</v>
      </c>
      <c r="E135" s="96" t="s">
        <v>155</v>
      </c>
      <c r="F135" s="98"/>
      <c r="G135" s="98"/>
      <c r="H135" s="98"/>
      <c r="I135" s="98"/>
      <c r="J135" s="98"/>
      <c r="K135" s="98"/>
      <c r="L135" s="98"/>
      <c r="M135" s="98"/>
      <c r="N135" s="14"/>
      <c r="O135" s="96">
        <v>82</v>
      </c>
      <c r="P135" s="96" t="s">
        <v>155</v>
      </c>
      <c r="Q135" s="100"/>
      <c r="R135" s="99"/>
      <c r="S135" s="99"/>
      <c r="T135" s="100"/>
      <c r="U135" s="100"/>
      <c r="V135" s="99"/>
      <c r="W135" s="99"/>
      <c r="X135" s="100"/>
      <c r="Y135" s="101"/>
      <c r="Z135" s="102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</row>
    <row r="136" spans="1:50" s="21" customFormat="1" ht="15" thickBot="1" x14ac:dyDescent="0.25">
      <c r="A136" s="15">
        <v>4</v>
      </c>
      <c r="B136" s="95">
        <v>1</v>
      </c>
      <c r="C136" s="15">
        <v>4</v>
      </c>
      <c r="D136" s="96">
        <v>83</v>
      </c>
      <c r="E136" s="96" t="s">
        <v>156</v>
      </c>
      <c r="F136" s="98"/>
      <c r="G136" s="98"/>
      <c r="H136" s="98"/>
      <c r="I136" s="98"/>
      <c r="J136" s="98"/>
      <c r="K136" s="98"/>
      <c r="L136" s="98"/>
      <c r="M136" s="98"/>
      <c r="N136" s="14"/>
      <c r="O136" s="96">
        <v>83</v>
      </c>
      <c r="P136" s="96" t="s">
        <v>156</v>
      </c>
      <c r="Q136" s="100"/>
      <c r="R136" s="99"/>
      <c r="S136" s="99"/>
      <c r="T136" s="100"/>
      <c r="U136" s="100"/>
      <c r="V136" s="99"/>
      <c r="W136" s="99"/>
      <c r="X136" s="100"/>
      <c r="Y136" s="101"/>
      <c r="Z136" s="102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</row>
    <row r="137" spans="1:50" s="21" customFormat="1" ht="15" thickBot="1" x14ac:dyDescent="0.25">
      <c r="A137" s="15">
        <v>4</v>
      </c>
      <c r="B137" s="95">
        <v>1</v>
      </c>
      <c r="C137" s="15">
        <v>4</v>
      </c>
      <c r="D137" s="96">
        <v>84</v>
      </c>
      <c r="E137" s="96" t="s">
        <v>157</v>
      </c>
      <c r="F137" s="98"/>
      <c r="G137" s="98"/>
      <c r="H137" s="98"/>
      <c r="I137" s="98"/>
      <c r="J137" s="98"/>
      <c r="K137" s="98"/>
      <c r="L137" s="98"/>
      <c r="M137" s="98"/>
      <c r="N137" s="14"/>
      <c r="O137" s="96">
        <v>84</v>
      </c>
      <c r="P137" s="96" t="s">
        <v>157</v>
      </c>
      <c r="Q137" s="100"/>
      <c r="R137" s="99"/>
      <c r="S137" s="99"/>
      <c r="T137" s="100"/>
      <c r="U137" s="100"/>
      <c r="V137" s="99"/>
      <c r="W137" s="99"/>
      <c r="X137" s="100"/>
      <c r="Y137" s="101"/>
      <c r="Z137" s="102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</row>
    <row r="138" spans="1:50" s="21" customFormat="1" ht="15" thickBot="1" x14ac:dyDescent="0.25">
      <c r="A138" s="15">
        <v>6</v>
      </c>
      <c r="B138" s="95">
        <v>2</v>
      </c>
      <c r="C138" s="15">
        <v>6</v>
      </c>
      <c r="D138" s="96">
        <v>85</v>
      </c>
      <c r="E138" s="96" t="s">
        <v>158</v>
      </c>
      <c r="F138" s="98"/>
      <c r="G138" s="98"/>
      <c r="H138" s="98"/>
      <c r="I138" s="98"/>
      <c r="J138" s="98"/>
      <c r="K138" s="98"/>
      <c r="L138" s="98"/>
      <c r="M138" s="98"/>
      <c r="N138" s="14"/>
      <c r="O138" s="96">
        <v>85</v>
      </c>
      <c r="P138" s="96" t="s">
        <v>158</v>
      </c>
      <c r="Q138" s="100"/>
      <c r="R138" s="99"/>
      <c r="S138" s="99"/>
      <c r="T138" s="100"/>
      <c r="U138" s="100"/>
      <c r="V138" s="99"/>
      <c r="W138" s="99"/>
      <c r="X138" s="100"/>
      <c r="Y138" s="101"/>
      <c r="Z138" s="102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</row>
    <row r="139" spans="1:50" s="21" customFormat="1" ht="15" thickBot="1" x14ac:dyDescent="0.25">
      <c r="A139" s="15">
        <v>3</v>
      </c>
      <c r="B139" s="95">
        <v>1</v>
      </c>
      <c r="C139" s="15">
        <v>3</v>
      </c>
      <c r="D139" s="96">
        <v>86</v>
      </c>
      <c r="E139" s="96" t="s">
        <v>159</v>
      </c>
      <c r="F139" s="98"/>
      <c r="G139" s="98"/>
      <c r="H139" s="98"/>
      <c r="I139" s="98"/>
      <c r="J139" s="98"/>
      <c r="K139" s="98"/>
      <c r="L139" s="98"/>
      <c r="M139" s="98"/>
      <c r="N139" s="14"/>
      <c r="O139" s="96">
        <v>86</v>
      </c>
      <c r="P139" s="96" t="s">
        <v>159</v>
      </c>
      <c r="Q139" s="100"/>
      <c r="R139" s="99"/>
      <c r="S139" s="99"/>
      <c r="T139" s="100"/>
      <c r="U139" s="100"/>
      <c r="V139" s="99"/>
      <c r="W139" s="99"/>
      <c r="X139" s="100"/>
      <c r="Y139" s="101"/>
      <c r="Z139" s="102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</row>
    <row r="140" spans="1:50" s="21" customFormat="1" ht="15" thickBot="1" x14ac:dyDescent="0.25">
      <c r="A140" s="15">
        <v>1</v>
      </c>
      <c r="B140" s="95">
        <v>1</v>
      </c>
      <c r="C140" s="15">
        <v>1</v>
      </c>
      <c r="D140" s="96">
        <v>87</v>
      </c>
      <c r="E140" s="96" t="s">
        <v>160</v>
      </c>
      <c r="F140" s="98"/>
      <c r="G140" s="98"/>
      <c r="H140" s="98"/>
      <c r="I140" s="98"/>
      <c r="J140" s="98"/>
      <c r="K140" s="98"/>
      <c r="L140" s="98"/>
      <c r="M140" s="98"/>
      <c r="N140" s="14"/>
      <c r="O140" s="96">
        <v>87</v>
      </c>
      <c r="P140" s="96" t="s">
        <v>160</v>
      </c>
      <c r="Q140" s="100"/>
      <c r="R140" s="99"/>
      <c r="S140" s="99"/>
      <c r="T140" s="100"/>
      <c r="U140" s="100"/>
      <c r="V140" s="99"/>
      <c r="W140" s="99"/>
      <c r="X140" s="100"/>
      <c r="Y140" s="101"/>
      <c r="Z140" s="102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</row>
    <row r="141" spans="1:50" s="21" customFormat="1" ht="15" thickBot="1" x14ac:dyDescent="0.25">
      <c r="A141" s="15">
        <v>3</v>
      </c>
      <c r="B141" s="95">
        <v>1</v>
      </c>
      <c r="C141" s="15">
        <v>3</v>
      </c>
      <c r="D141" s="96">
        <v>88</v>
      </c>
      <c r="E141" s="96" t="s">
        <v>161</v>
      </c>
      <c r="F141" s="98"/>
      <c r="G141" s="98"/>
      <c r="H141" s="98"/>
      <c r="I141" s="98"/>
      <c r="J141" s="98"/>
      <c r="K141" s="98"/>
      <c r="L141" s="98"/>
      <c r="M141" s="98"/>
      <c r="N141" s="14"/>
      <c r="O141" s="96">
        <v>88</v>
      </c>
      <c r="P141" s="96" t="s">
        <v>161</v>
      </c>
      <c r="Q141" s="100"/>
      <c r="R141" s="99"/>
      <c r="S141" s="99"/>
      <c r="T141" s="100"/>
      <c r="U141" s="100"/>
      <c r="V141" s="99"/>
      <c r="W141" s="99"/>
      <c r="X141" s="100"/>
      <c r="Y141" s="101"/>
      <c r="Z141" s="102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</row>
    <row r="142" spans="1:50" s="21" customFormat="1" ht="15" thickBot="1" x14ac:dyDescent="0.25">
      <c r="A142" s="15">
        <v>7</v>
      </c>
      <c r="B142" s="95">
        <v>3</v>
      </c>
      <c r="C142" s="15">
        <v>7</v>
      </c>
      <c r="D142" s="96">
        <v>89</v>
      </c>
      <c r="E142" s="96" t="s">
        <v>162</v>
      </c>
      <c r="F142" s="98"/>
      <c r="G142" s="98"/>
      <c r="H142" s="98"/>
      <c r="I142" s="98"/>
      <c r="J142" s="98"/>
      <c r="K142" s="98"/>
      <c r="L142" s="98"/>
      <c r="M142" s="98"/>
      <c r="N142" s="14"/>
      <c r="O142" s="96">
        <v>89</v>
      </c>
      <c r="P142" s="96" t="s">
        <v>162</v>
      </c>
      <c r="Q142" s="100"/>
      <c r="R142" s="99"/>
      <c r="S142" s="99"/>
      <c r="T142" s="100"/>
      <c r="U142" s="100"/>
      <c r="V142" s="99"/>
      <c r="W142" s="99"/>
      <c r="X142" s="100"/>
      <c r="Y142" s="101"/>
      <c r="Z142" s="102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</row>
    <row r="143" spans="1:50" s="21" customFormat="1" ht="15" thickBot="1" x14ac:dyDescent="0.25">
      <c r="A143" s="15">
        <v>2</v>
      </c>
      <c r="B143" s="95">
        <v>1</v>
      </c>
      <c r="C143" s="15">
        <v>2</v>
      </c>
      <c r="D143" s="96">
        <v>90</v>
      </c>
      <c r="E143" s="97" t="s">
        <v>163</v>
      </c>
      <c r="F143" s="98"/>
      <c r="G143" s="98"/>
      <c r="H143" s="98"/>
      <c r="I143" s="98"/>
      <c r="J143" s="98"/>
      <c r="K143" s="98"/>
      <c r="L143" s="98"/>
      <c r="M143" s="98"/>
      <c r="N143" s="14"/>
      <c r="O143" s="96">
        <v>90</v>
      </c>
      <c r="P143" s="96" t="s">
        <v>163</v>
      </c>
      <c r="Q143" s="100"/>
      <c r="R143" s="99"/>
      <c r="S143" s="99"/>
      <c r="T143" s="100"/>
      <c r="U143" s="100"/>
      <c r="V143" s="99"/>
      <c r="W143" s="99"/>
      <c r="X143" s="100"/>
      <c r="Y143" s="101"/>
      <c r="Z143" s="102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</row>
    <row r="144" spans="1:50" s="21" customFormat="1" ht="15" thickBot="1" x14ac:dyDescent="0.25">
      <c r="A144" s="15">
        <v>6</v>
      </c>
      <c r="B144" s="95">
        <v>2</v>
      </c>
      <c r="C144" s="15">
        <v>6</v>
      </c>
      <c r="D144" s="96">
        <v>91</v>
      </c>
      <c r="E144" s="96" t="s">
        <v>164</v>
      </c>
      <c r="F144" s="98"/>
      <c r="G144" s="98"/>
      <c r="H144" s="98"/>
      <c r="I144" s="98"/>
      <c r="J144" s="98"/>
      <c r="K144" s="98"/>
      <c r="L144" s="98"/>
      <c r="M144" s="98"/>
      <c r="N144" s="14"/>
      <c r="O144" s="96">
        <v>91</v>
      </c>
      <c r="P144" s="96" t="s">
        <v>164</v>
      </c>
      <c r="Q144" s="100"/>
      <c r="R144" s="99"/>
      <c r="S144" s="99"/>
      <c r="T144" s="100"/>
      <c r="U144" s="100"/>
      <c r="V144" s="99"/>
      <c r="W144" s="99"/>
      <c r="X144" s="100"/>
      <c r="Y144" s="101"/>
      <c r="Z144" s="102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</row>
    <row r="145" spans="1:50" s="21" customFormat="1" ht="15" thickBot="1" x14ac:dyDescent="0.25">
      <c r="A145" s="15">
        <v>6</v>
      </c>
      <c r="B145" s="95">
        <v>2</v>
      </c>
      <c r="C145" s="15">
        <v>6</v>
      </c>
      <c r="D145" s="96">
        <v>92</v>
      </c>
      <c r="E145" s="96" t="s">
        <v>165</v>
      </c>
      <c r="F145" s="98"/>
      <c r="G145" s="98"/>
      <c r="H145" s="98"/>
      <c r="I145" s="98"/>
      <c r="J145" s="98"/>
      <c r="K145" s="98"/>
      <c r="L145" s="98"/>
      <c r="M145" s="98"/>
      <c r="N145" s="14"/>
      <c r="O145" s="96">
        <v>92</v>
      </c>
      <c r="P145" s="96" t="s">
        <v>165</v>
      </c>
      <c r="Q145" s="100"/>
      <c r="R145" s="99"/>
      <c r="S145" s="99"/>
      <c r="T145" s="100"/>
      <c r="U145" s="100"/>
      <c r="V145" s="99"/>
      <c r="W145" s="99"/>
      <c r="X145" s="100"/>
      <c r="Y145" s="101"/>
      <c r="Z145" s="102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</row>
    <row r="146" spans="1:50" s="21" customFormat="1" ht="15" thickBot="1" x14ac:dyDescent="0.25">
      <c r="A146" s="15">
        <v>2</v>
      </c>
      <c r="B146" s="95">
        <v>1</v>
      </c>
      <c r="C146" s="15">
        <v>2</v>
      </c>
      <c r="D146" s="96">
        <v>93</v>
      </c>
      <c r="E146" s="97" t="s">
        <v>166</v>
      </c>
      <c r="F146" s="98"/>
      <c r="G146" s="98"/>
      <c r="H146" s="98"/>
      <c r="I146" s="98"/>
      <c r="J146" s="98"/>
      <c r="K146" s="98"/>
      <c r="L146" s="98"/>
      <c r="M146" s="98"/>
      <c r="N146" s="14"/>
      <c r="O146" s="96">
        <v>93</v>
      </c>
      <c r="P146" s="96" t="s">
        <v>166</v>
      </c>
      <c r="Q146" s="100"/>
      <c r="R146" s="99"/>
      <c r="S146" s="99"/>
      <c r="T146" s="100"/>
      <c r="U146" s="100"/>
      <c r="V146" s="99"/>
      <c r="W146" s="99"/>
      <c r="X146" s="100"/>
      <c r="Y146" s="101"/>
      <c r="Z146" s="102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</row>
    <row r="147" spans="1:50" s="21" customFormat="1" ht="15" thickBot="1" x14ac:dyDescent="0.25">
      <c r="A147" s="15">
        <v>7</v>
      </c>
      <c r="B147" s="95">
        <v>3</v>
      </c>
      <c r="C147" s="15">
        <v>7</v>
      </c>
      <c r="D147" s="96">
        <v>94</v>
      </c>
      <c r="E147" s="96" t="s">
        <v>167</v>
      </c>
      <c r="F147" s="98"/>
      <c r="G147" s="98"/>
      <c r="H147" s="98"/>
      <c r="I147" s="98"/>
      <c r="J147" s="98"/>
      <c r="K147" s="98"/>
      <c r="L147" s="98"/>
      <c r="M147" s="98"/>
      <c r="N147" s="14"/>
      <c r="O147" s="96">
        <v>94</v>
      </c>
      <c r="P147" s="96" t="s">
        <v>167</v>
      </c>
      <c r="Q147" s="100"/>
      <c r="R147" s="99"/>
      <c r="S147" s="99"/>
      <c r="T147" s="100"/>
      <c r="U147" s="100"/>
      <c r="V147" s="99"/>
      <c r="W147" s="99"/>
      <c r="X147" s="100"/>
      <c r="Y147" s="101"/>
      <c r="Z147" s="102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</row>
    <row r="148" spans="1:50" s="21" customFormat="1" ht="15" thickBot="1" x14ac:dyDescent="0.25">
      <c r="A148" s="15">
        <v>2</v>
      </c>
      <c r="B148" s="95">
        <v>1</v>
      </c>
      <c r="C148" s="15">
        <v>2</v>
      </c>
      <c r="D148" s="96">
        <v>95</v>
      </c>
      <c r="E148" s="97" t="s">
        <v>168</v>
      </c>
      <c r="F148" s="98"/>
      <c r="G148" s="98"/>
      <c r="H148" s="98"/>
      <c r="I148" s="98"/>
      <c r="J148" s="98"/>
      <c r="K148" s="98"/>
      <c r="L148" s="98"/>
      <c r="M148" s="98"/>
      <c r="N148" s="14"/>
      <c r="O148" s="96">
        <v>95</v>
      </c>
      <c r="P148" s="96" t="s">
        <v>168</v>
      </c>
      <c r="Q148" s="100"/>
      <c r="R148" s="99"/>
      <c r="S148" s="99"/>
      <c r="T148" s="100"/>
      <c r="U148" s="100"/>
      <c r="V148" s="99"/>
      <c r="W148" s="99"/>
      <c r="X148" s="100"/>
      <c r="Y148" s="101"/>
      <c r="Z148" s="102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</row>
    <row r="149" spans="1:50" s="21" customFormat="1" ht="15" thickBot="1" x14ac:dyDescent="0.25">
      <c r="A149" s="15">
        <v>5</v>
      </c>
      <c r="B149" s="95">
        <v>2</v>
      </c>
      <c r="C149" s="15">
        <v>5</v>
      </c>
      <c r="D149" s="96">
        <v>96</v>
      </c>
      <c r="E149" s="96" t="s">
        <v>169</v>
      </c>
      <c r="F149" s="98"/>
      <c r="G149" s="98"/>
      <c r="H149" s="98"/>
      <c r="I149" s="98"/>
      <c r="J149" s="98"/>
      <c r="K149" s="98"/>
      <c r="L149" s="98"/>
      <c r="M149" s="98"/>
      <c r="N149" s="14"/>
      <c r="O149" s="96">
        <v>96</v>
      </c>
      <c r="P149" s="96" t="s">
        <v>169</v>
      </c>
      <c r="Q149" s="100"/>
      <c r="R149" s="99"/>
      <c r="S149" s="99"/>
      <c r="T149" s="100"/>
      <c r="U149" s="100"/>
      <c r="V149" s="99"/>
      <c r="W149" s="99"/>
      <c r="X149" s="100"/>
      <c r="Y149" s="101"/>
      <c r="Z149" s="102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</row>
    <row r="150" spans="1:50" s="21" customFormat="1" ht="15" thickBot="1" x14ac:dyDescent="0.25">
      <c r="A150" s="15">
        <v>3</v>
      </c>
      <c r="B150" s="95">
        <v>1</v>
      </c>
      <c r="C150" s="15">
        <v>3</v>
      </c>
      <c r="D150" s="96">
        <v>97</v>
      </c>
      <c r="E150" s="96" t="s">
        <v>170</v>
      </c>
      <c r="F150" s="98"/>
      <c r="G150" s="98"/>
      <c r="H150" s="98"/>
      <c r="I150" s="98"/>
      <c r="J150" s="98"/>
      <c r="K150" s="98"/>
      <c r="L150" s="98"/>
      <c r="M150" s="98"/>
      <c r="N150" s="14"/>
      <c r="O150" s="96">
        <v>97</v>
      </c>
      <c r="P150" s="96" t="s">
        <v>170</v>
      </c>
      <c r="Q150" s="100"/>
      <c r="R150" s="99"/>
      <c r="S150" s="99"/>
      <c r="T150" s="100"/>
      <c r="U150" s="100"/>
      <c r="V150" s="99"/>
      <c r="W150" s="99"/>
      <c r="X150" s="100"/>
      <c r="Y150" s="101"/>
      <c r="Z150" s="102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</row>
    <row r="151" spans="1:50" s="21" customFormat="1" ht="15" thickBot="1" x14ac:dyDescent="0.25">
      <c r="A151" s="15">
        <v>7</v>
      </c>
      <c r="B151" s="95">
        <v>3</v>
      </c>
      <c r="C151" s="15">
        <v>7</v>
      </c>
      <c r="D151" s="96">
        <v>98</v>
      </c>
      <c r="E151" s="96" t="s">
        <v>171</v>
      </c>
      <c r="F151" s="98"/>
      <c r="G151" s="98"/>
      <c r="H151" s="98"/>
      <c r="I151" s="98"/>
      <c r="J151" s="98"/>
      <c r="K151" s="98"/>
      <c r="L151" s="98"/>
      <c r="M151" s="98"/>
      <c r="N151" s="14"/>
      <c r="O151" s="96">
        <v>98</v>
      </c>
      <c r="P151" s="96" t="s">
        <v>171</v>
      </c>
      <c r="Q151" s="100"/>
      <c r="R151" s="99"/>
      <c r="S151" s="99"/>
      <c r="T151" s="100"/>
      <c r="U151" s="100"/>
      <c r="V151" s="99"/>
      <c r="W151" s="99"/>
      <c r="X151" s="100"/>
      <c r="Y151" s="101"/>
      <c r="Z151" s="102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</row>
    <row r="152" spans="1:50" s="21" customFormat="1" ht="15" thickBot="1" x14ac:dyDescent="0.25">
      <c r="A152" s="15">
        <v>6</v>
      </c>
      <c r="B152" s="95">
        <v>2</v>
      </c>
      <c r="C152" s="15">
        <v>6</v>
      </c>
      <c r="D152" s="96">
        <v>99</v>
      </c>
      <c r="E152" s="96" t="s">
        <v>172</v>
      </c>
      <c r="F152" s="98"/>
      <c r="G152" s="98"/>
      <c r="H152" s="98"/>
      <c r="I152" s="98"/>
      <c r="J152" s="98"/>
      <c r="K152" s="98"/>
      <c r="L152" s="98"/>
      <c r="M152" s="98"/>
      <c r="N152" s="14"/>
      <c r="O152" s="96">
        <v>99</v>
      </c>
      <c r="P152" s="96" t="s">
        <v>172</v>
      </c>
      <c r="Q152" s="100"/>
      <c r="R152" s="99"/>
      <c r="S152" s="99"/>
      <c r="T152" s="100"/>
      <c r="U152" s="100"/>
      <c r="V152" s="99"/>
      <c r="W152" s="99"/>
      <c r="X152" s="100"/>
      <c r="Y152" s="101"/>
      <c r="Z152" s="102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</row>
    <row r="153" spans="1:50" s="21" customFormat="1" ht="15" thickBot="1" x14ac:dyDescent="0.25">
      <c r="A153" s="15">
        <v>2</v>
      </c>
      <c r="B153" s="95">
        <v>1</v>
      </c>
      <c r="C153" s="15">
        <v>2</v>
      </c>
      <c r="D153" s="96">
        <v>100</v>
      </c>
      <c r="E153" s="97" t="s">
        <v>173</v>
      </c>
      <c r="F153" s="98"/>
      <c r="G153" s="98"/>
      <c r="H153" s="98"/>
      <c r="I153" s="98"/>
      <c r="J153" s="98"/>
      <c r="K153" s="98"/>
      <c r="L153" s="98"/>
      <c r="M153" s="98"/>
      <c r="N153" s="14"/>
      <c r="O153" s="96">
        <v>100</v>
      </c>
      <c r="P153" s="96" t="s">
        <v>173</v>
      </c>
      <c r="Q153" s="100"/>
      <c r="R153" s="99"/>
      <c r="S153" s="99"/>
      <c r="T153" s="100"/>
      <c r="U153" s="100"/>
      <c r="V153" s="99"/>
      <c r="W153" s="99"/>
      <c r="X153" s="100"/>
      <c r="Y153" s="101"/>
      <c r="Z153" s="102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</row>
    <row r="154" spans="1:50" s="21" customFormat="1" ht="15" thickBot="1" x14ac:dyDescent="0.25">
      <c r="A154" s="15">
        <v>2</v>
      </c>
      <c r="B154" s="95">
        <v>1</v>
      </c>
      <c r="C154" s="15">
        <v>2</v>
      </c>
      <c r="D154" s="96">
        <v>101</v>
      </c>
      <c r="E154" s="97" t="s">
        <v>174</v>
      </c>
      <c r="F154" s="98"/>
      <c r="G154" s="98"/>
      <c r="H154" s="98"/>
      <c r="I154" s="98"/>
      <c r="J154" s="98"/>
      <c r="K154" s="98"/>
      <c r="L154" s="98"/>
      <c r="M154" s="98"/>
      <c r="N154" s="14"/>
      <c r="O154" s="96">
        <v>101</v>
      </c>
      <c r="P154" s="96" t="s">
        <v>174</v>
      </c>
      <c r="Q154" s="100"/>
      <c r="R154" s="99"/>
      <c r="S154" s="99"/>
      <c r="T154" s="100"/>
      <c r="U154" s="100"/>
      <c r="V154" s="99"/>
      <c r="W154" s="99"/>
      <c r="X154" s="100"/>
      <c r="Y154" s="101"/>
      <c r="Z154" s="102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</row>
    <row r="155" spans="1:50" s="21" customFormat="1" ht="15" thickBot="1" x14ac:dyDescent="0.25">
      <c r="A155" s="15">
        <v>6</v>
      </c>
      <c r="B155" s="95">
        <v>2</v>
      </c>
      <c r="C155" s="15">
        <v>6</v>
      </c>
      <c r="D155" s="96">
        <v>102</v>
      </c>
      <c r="E155" s="96" t="s">
        <v>175</v>
      </c>
      <c r="F155" s="98"/>
      <c r="G155" s="98"/>
      <c r="H155" s="98"/>
      <c r="I155" s="98"/>
      <c r="J155" s="98"/>
      <c r="K155" s="98"/>
      <c r="L155" s="98"/>
      <c r="M155" s="98"/>
      <c r="N155" s="14"/>
      <c r="O155" s="96">
        <v>102</v>
      </c>
      <c r="P155" s="96" t="s">
        <v>175</v>
      </c>
      <c r="Q155" s="100"/>
      <c r="R155" s="99"/>
      <c r="S155" s="99"/>
      <c r="T155" s="100"/>
      <c r="U155" s="100"/>
      <c r="V155" s="99"/>
      <c r="W155" s="99"/>
      <c r="X155" s="100"/>
      <c r="Y155" s="101"/>
      <c r="Z155" s="102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</row>
    <row r="156" spans="1:50" s="21" customFormat="1" ht="15" thickBot="1" x14ac:dyDescent="0.25">
      <c r="A156" s="15">
        <v>3</v>
      </c>
      <c r="B156" s="95">
        <v>1</v>
      </c>
      <c r="C156" s="15">
        <v>3</v>
      </c>
      <c r="D156" s="96">
        <v>103</v>
      </c>
      <c r="E156" s="96" t="s">
        <v>176</v>
      </c>
      <c r="F156" s="98"/>
      <c r="G156" s="98"/>
      <c r="H156" s="98"/>
      <c r="I156" s="98"/>
      <c r="J156" s="98"/>
      <c r="K156" s="98"/>
      <c r="L156" s="98"/>
      <c r="M156" s="98"/>
      <c r="N156" s="14"/>
      <c r="O156" s="96">
        <v>103</v>
      </c>
      <c r="P156" s="96" t="s">
        <v>176</v>
      </c>
      <c r="Q156" s="100"/>
      <c r="R156" s="99"/>
      <c r="S156" s="99"/>
      <c r="T156" s="100"/>
      <c r="U156" s="100"/>
      <c r="V156" s="99"/>
      <c r="W156" s="99"/>
      <c r="X156" s="100"/>
      <c r="Y156" s="101"/>
      <c r="Z156" s="102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</row>
    <row r="157" spans="1:50" s="21" customFormat="1" ht="15" thickBot="1" x14ac:dyDescent="0.25">
      <c r="A157" s="15">
        <v>6</v>
      </c>
      <c r="B157" s="95">
        <v>2</v>
      </c>
      <c r="C157" s="15">
        <v>6</v>
      </c>
      <c r="D157" s="96">
        <v>104</v>
      </c>
      <c r="E157" s="96" t="s">
        <v>177</v>
      </c>
      <c r="F157" s="98"/>
      <c r="G157" s="98"/>
      <c r="H157" s="98"/>
      <c r="I157" s="98"/>
      <c r="J157" s="98"/>
      <c r="K157" s="98"/>
      <c r="L157" s="98"/>
      <c r="M157" s="98"/>
      <c r="N157" s="14"/>
      <c r="O157" s="96">
        <v>104</v>
      </c>
      <c r="P157" s="96" t="s">
        <v>177</v>
      </c>
      <c r="Q157" s="100"/>
      <c r="R157" s="99"/>
      <c r="S157" s="99"/>
      <c r="T157" s="100"/>
      <c r="U157" s="100"/>
      <c r="V157" s="99"/>
      <c r="W157" s="99"/>
      <c r="X157" s="100"/>
      <c r="Y157" s="101"/>
      <c r="Z157" s="102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</row>
    <row r="158" spans="1:50" s="21" customFormat="1" ht="15" thickBot="1" x14ac:dyDescent="0.25">
      <c r="A158" s="15">
        <v>2</v>
      </c>
      <c r="B158" s="95">
        <v>1</v>
      </c>
      <c r="C158" s="15">
        <v>2</v>
      </c>
      <c r="D158" s="96">
        <v>105</v>
      </c>
      <c r="E158" s="97" t="s">
        <v>178</v>
      </c>
      <c r="F158" s="98"/>
      <c r="G158" s="98"/>
      <c r="H158" s="98"/>
      <c r="I158" s="98"/>
      <c r="J158" s="98"/>
      <c r="K158" s="98"/>
      <c r="L158" s="98"/>
      <c r="M158" s="98"/>
      <c r="N158" s="14"/>
      <c r="O158" s="96">
        <v>105</v>
      </c>
      <c r="P158" s="96" t="s">
        <v>178</v>
      </c>
      <c r="Q158" s="100"/>
      <c r="R158" s="99"/>
      <c r="S158" s="99"/>
      <c r="T158" s="100"/>
      <c r="U158" s="100"/>
      <c r="V158" s="99"/>
      <c r="W158" s="99"/>
      <c r="X158" s="100"/>
      <c r="Y158" s="101"/>
      <c r="Z158" s="102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</row>
    <row r="159" spans="1:50" s="21" customFormat="1" ht="15" thickBot="1" x14ac:dyDescent="0.25">
      <c r="A159" s="15">
        <v>4</v>
      </c>
      <c r="B159" s="95">
        <v>1</v>
      </c>
      <c r="C159" s="15">
        <v>4</v>
      </c>
      <c r="D159" s="96">
        <v>106</v>
      </c>
      <c r="E159" s="96" t="s">
        <v>179</v>
      </c>
      <c r="F159" s="98"/>
      <c r="G159" s="98"/>
      <c r="H159" s="98"/>
      <c r="I159" s="98"/>
      <c r="J159" s="98"/>
      <c r="K159" s="98"/>
      <c r="L159" s="98"/>
      <c r="M159" s="98"/>
      <c r="N159" s="14"/>
      <c r="O159" s="96">
        <v>106</v>
      </c>
      <c r="P159" s="96" t="s">
        <v>179</v>
      </c>
      <c r="Q159" s="100"/>
      <c r="R159" s="99"/>
      <c r="S159" s="99"/>
      <c r="T159" s="100"/>
      <c r="U159" s="100"/>
      <c r="V159" s="99"/>
      <c r="W159" s="99"/>
      <c r="X159" s="100"/>
      <c r="Y159" s="101"/>
      <c r="Z159" s="102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</row>
    <row r="160" spans="1:50" s="21" customFormat="1" ht="23.25" customHeight="1" thickBot="1" x14ac:dyDescent="0.3">
      <c r="A160" s="15"/>
      <c r="B160" s="15"/>
      <c r="C160" s="15"/>
      <c r="D160" s="188" t="s">
        <v>180</v>
      </c>
      <c r="E160" s="189"/>
      <c r="F160" s="104">
        <f>SUM(F54:F159)</f>
        <v>0</v>
      </c>
      <c r="G160" s="104">
        <f t="shared" ref="G160:I160" si="4">SUM(G54:G159)</f>
        <v>0</v>
      </c>
      <c r="H160" s="104">
        <f t="shared" si="4"/>
        <v>0</v>
      </c>
      <c r="I160" s="104">
        <f t="shared" si="4"/>
        <v>0</v>
      </c>
      <c r="J160" s="104">
        <f>SUM(J54:J159)</f>
        <v>0</v>
      </c>
      <c r="K160" s="104">
        <f t="shared" ref="K160:M160" si="5">SUM(K54:K159)</f>
        <v>0</v>
      </c>
      <c r="L160" s="104">
        <f t="shared" si="5"/>
        <v>0</v>
      </c>
      <c r="M160" s="104">
        <f t="shared" si="5"/>
        <v>0</v>
      </c>
      <c r="N160" s="12"/>
      <c r="O160" s="188" t="s">
        <v>180</v>
      </c>
      <c r="P160" s="189"/>
      <c r="Q160" s="104">
        <f>SUM(Q54:Q159)</f>
        <v>0</v>
      </c>
      <c r="R160" s="104">
        <f t="shared" ref="R160:T160" si="6">SUM(R54:R159)</f>
        <v>0</v>
      </c>
      <c r="S160" s="104">
        <f t="shared" si="6"/>
        <v>0</v>
      </c>
      <c r="T160" s="104">
        <f t="shared" si="6"/>
        <v>0</v>
      </c>
      <c r="U160" s="104">
        <f>SUM(U54:U159)</f>
        <v>0</v>
      </c>
      <c r="V160" s="104">
        <f t="shared" ref="V160:X160" si="7">SUM(V54:V159)</f>
        <v>0</v>
      </c>
      <c r="W160" s="104">
        <f t="shared" si="7"/>
        <v>0</v>
      </c>
      <c r="X160" s="104">
        <f t="shared" si="7"/>
        <v>0</v>
      </c>
      <c r="Y160" s="105"/>
      <c r="Z160" s="106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</row>
    <row r="161" spans="1:50" s="21" customFormat="1" ht="42.75" customHeight="1" thickBot="1" x14ac:dyDescent="0.35">
      <c r="A161" s="11"/>
      <c r="B161" s="11"/>
      <c r="C161" s="11"/>
      <c r="D161" s="180" t="s">
        <v>181</v>
      </c>
      <c r="E161" s="181"/>
      <c r="F161" s="107" t="str">
        <f t="shared" ref="F161:I161" si="8">IF(F53=F160,"SI COINCIDE","NO COINCIDE")</f>
        <v>NO COINCIDE</v>
      </c>
      <c r="G161" s="107" t="str">
        <f t="shared" si="8"/>
        <v>NO COINCIDE</v>
      </c>
      <c r="H161" s="107" t="str">
        <f t="shared" si="8"/>
        <v>NO COINCIDE</v>
      </c>
      <c r="I161" s="107" t="str">
        <f t="shared" si="8"/>
        <v>NO COINCIDE</v>
      </c>
      <c r="J161" s="108"/>
      <c r="K161" s="108"/>
      <c r="L161" s="182"/>
      <c r="M161" s="182"/>
      <c r="N161" s="12"/>
      <c r="O161" s="180" t="s">
        <v>181</v>
      </c>
      <c r="P161" s="181"/>
      <c r="Q161" s="107" t="str">
        <f t="shared" ref="Q161:T161" si="9">IF(Q53=Q160,"SI COINCIDE","NO COINCIDE")</f>
        <v>NO COINCIDE</v>
      </c>
      <c r="R161" s="107" t="str">
        <f t="shared" si="9"/>
        <v>NO COINCIDE</v>
      </c>
      <c r="S161" s="107" t="str">
        <f t="shared" si="9"/>
        <v>NO COINCIDE</v>
      </c>
      <c r="T161" s="107" t="str">
        <f t="shared" si="9"/>
        <v>NO COINCIDE</v>
      </c>
      <c r="U161" s="108"/>
      <c r="V161" s="108"/>
      <c r="W161" s="108"/>
      <c r="X161" s="108"/>
      <c r="Y161" s="109"/>
      <c r="Z161" s="110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</row>
    <row r="162" spans="1:50" s="21" customFormat="1" ht="42.75" customHeight="1" x14ac:dyDescent="0.3">
      <c r="A162" s="11"/>
      <c r="B162" s="11"/>
      <c r="C162" s="11"/>
      <c r="D162" s="20"/>
      <c r="E162" s="20"/>
      <c r="F162" s="111"/>
      <c r="G162" s="111"/>
      <c r="H162" s="112"/>
      <c r="I162" s="112"/>
      <c r="J162" s="111"/>
      <c r="K162" s="111"/>
      <c r="L162" s="112"/>
      <c r="M162" s="112"/>
      <c r="N162" s="14"/>
      <c r="O162" s="20"/>
      <c r="P162" s="20"/>
      <c r="Q162" s="111"/>
      <c r="R162" s="111"/>
      <c r="S162" s="111"/>
      <c r="T162" s="111"/>
      <c r="U162" s="111"/>
      <c r="V162" s="111"/>
      <c r="W162" s="111"/>
      <c r="X162" s="111"/>
      <c r="Y162" s="113"/>
      <c r="Z162" s="113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</row>
    <row r="163" spans="1:50" s="21" customFormat="1" ht="28.5" customHeight="1" x14ac:dyDescent="0.3">
      <c r="A163" s="11"/>
      <c r="B163" s="11"/>
      <c r="C163" s="11"/>
      <c r="F163" s="114"/>
      <c r="G163" s="114"/>
      <c r="H163" s="115"/>
      <c r="I163" s="115"/>
      <c r="J163" s="114"/>
      <c r="K163" s="114"/>
      <c r="L163" s="115"/>
      <c r="M163" s="115"/>
      <c r="N163" s="12"/>
      <c r="Q163" s="114"/>
      <c r="R163" s="114"/>
      <c r="S163" s="114"/>
      <c r="T163" s="114"/>
      <c r="U163" s="114"/>
      <c r="V163" s="114"/>
      <c r="W163" s="114"/>
      <c r="X163" s="114"/>
      <c r="Y163" s="113"/>
      <c r="Z163" s="113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</row>
    <row r="164" spans="1:50" s="21" customFormat="1" x14ac:dyDescent="0.2">
      <c r="D164" s="116"/>
      <c r="E164" s="116"/>
      <c r="F164" s="116"/>
      <c r="G164" s="117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</row>
    <row r="165" spans="1:50" s="21" customFormat="1" ht="20.25" x14ac:dyDescent="0.2">
      <c r="D165" s="40" t="s">
        <v>182</v>
      </c>
      <c r="E165" s="116"/>
      <c r="F165" s="116"/>
      <c r="G165" s="117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</row>
    <row r="166" spans="1:50" s="21" customFormat="1" ht="20.25" x14ac:dyDescent="0.2">
      <c r="D166" s="40"/>
      <c r="E166" s="116"/>
      <c r="F166" s="116"/>
      <c r="G166" s="117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</row>
    <row r="167" spans="1:50" s="21" customFormat="1" ht="18" x14ac:dyDescent="0.35">
      <c r="D167" s="177" t="s">
        <v>183</v>
      </c>
      <c r="E167" s="178"/>
      <c r="F167" s="178"/>
      <c r="G167" s="177" t="s">
        <v>184</v>
      </c>
      <c r="H167" s="178"/>
      <c r="I167" s="178"/>
      <c r="J167" s="177" t="s">
        <v>184</v>
      </c>
      <c r="K167" s="178"/>
      <c r="L167" s="178"/>
      <c r="M167" s="177" t="s">
        <v>184</v>
      </c>
      <c r="N167" s="178"/>
      <c r="O167" s="178"/>
      <c r="P167" s="177" t="s">
        <v>184</v>
      </c>
      <c r="Q167" s="178"/>
      <c r="R167" s="178"/>
      <c r="S167" s="116"/>
      <c r="T167" s="116"/>
      <c r="U167" s="116"/>
      <c r="V167" s="116"/>
      <c r="W167" s="116"/>
      <c r="X167" s="116"/>
      <c r="Y167" s="116"/>
    </row>
    <row r="168" spans="1:50" s="21" customFormat="1" ht="48.75" customHeight="1" x14ac:dyDescent="0.25">
      <c r="D168" s="174" t="s">
        <v>185</v>
      </c>
      <c r="E168" s="174"/>
      <c r="F168" s="174"/>
      <c r="G168" s="179" t="s">
        <v>186</v>
      </c>
      <c r="H168" s="179"/>
      <c r="I168" s="179"/>
      <c r="J168" s="179" t="s">
        <v>187</v>
      </c>
      <c r="K168" s="179"/>
      <c r="L168" s="179"/>
      <c r="M168" s="179" t="s">
        <v>188</v>
      </c>
      <c r="N168" s="179"/>
      <c r="O168" s="179"/>
      <c r="P168" s="179" t="s">
        <v>189</v>
      </c>
      <c r="Q168" s="179"/>
      <c r="R168" s="179"/>
      <c r="S168" s="116"/>
      <c r="T168" s="116"/>
      <c r="U168" s="116"/>
      <c r="V168" s="116"/>
      <c r="W168" s="116"/>
      <c r="X168" s="116"/>
      <c r="Y168" s="116"/>
    </row>
    <row r="169" spans="1:50" s="21" customFormat="1" ht="59.25" customHeight="1" x14ac:dyDescent="0.2">
      <c r="D169" s="172" t="s">
        <v>190</v>
      </c>
      <c r="E169" s="172"/>
      <c r="F169" s="172"/>
      <c r="G169" s="173"/>
      <c r="H169" s="173"/>
      <c r="I169" s="173"/>
      <c r="J169" s="172"/>
      <c r="K169" s="172"/>
      <c r="L169" s="172"/>
      <c r="M169" s="172"/>
      <c r="N169" s="172"/>
      <c r="O169" s="172"/>
      <c r="P169" s="173"/>
      <c r="Q169" s="173"/>
      <c r="R169" s="173"/>
      <c r="S169" s="116"/>
      <c r="T169" s="116"/>
      <c r="U169" s="116"/>
      <c r="V169" s="116"/>
      <c r="W169" s="116"/>
      <c r="X169" s="116"/>
      <c r="Y169" s="116"/>
    </row>
    <row r="170" spans="1:50" s="21" customFormat="1" ht="74.25" customHeight="1" x14ac:dyDescent="0.2">
      <c r="D170" s="172" t="s">
        <v>191</v>
      </c>
      <c r="E170" s="172"/>
      <c r="F170" s="172"/>
      <c r="G170" s="173"/>
      <c r="H170" s="173"/>
      <c r="I170" s="173"/>
      <c r="J170" s="172"/>
      <c r="K170" s="172"/>
      <c r="L170" s="172"/>
      <c r="M170" s="172"/>
      <c r="N170" s="172"/>
      <c r="O170" s="172"/>
      <c r="P170" s="173"/>
      <c r="Q170" s="173"/>
      <c r="R170" s="173"/>
      <c r="S170" s="116"/>
      <c r="T170" s="116"/>
      <c r="U170" s="116"/>
      <c r="V170" s="116"/>
      <c r="W170" s="116"/>
      <c r="X170" s="116"/>
      <c r="Y170" s="116"/>
    </row>
    <row r="171" spans="1:50" s="21" customFormat="1" ht="135" customHeight="1" x14ac:dyDescent="0.2">
      <c r="D171" s="172" t="s">
        <v>192</v>
      </c>
      <c r="E171" s="172"/>
      <c r="F171" s="172"/>
      <c r="G171" s="173"/>
      <c r="H171" s="173"/>
      <c r="I171" s="173"/>
      <c r="J171" s="172"/>
      <c r="K171" s="172"/>
      <c r="L171" s="172"/>
      <c r="M171" s="172"/>
      <c r="N171" s="172"/>
      <c r="O171" s="172"/>
      <c r="P171" s="173"/>
      <c r="Q171" s="173"/>
      <c r="R171" s="173"/>
      <c r="S171" s="116"/>
      <c r="T171" s="116"/>
      <c r="U171" s="116"/>
      <c r="V171" s="116"/>
      <c r="W171" s="116"/>
      <c r="X171" s="116"/>
      <c r="Y171" s="116"/>
    </row>
    <row r="172" spans="1:50" s="21" customFormat="1" ht="51" customHeight="1" x14ac:dyDescent="0.25">
      <c r="D172" s="174" t="s">
        <v>193</v>
      </c>
      <c r="E172" s="174"/>
      <c r="F172" s="174"/>
      <c r="G172" s="175"/>
      <c r="H172" s="175"/>
      <c r="I172" s="175"/>
      <c r="J172" s="176"/>
      <c r="K172" s="176"/>
      <c r="L172" s="176"/>
      <c r="M172" s="176"/>
      <c r="N172" s="176"/>
      <c r="O172" s="176"/>
      <c r="P172" s="176"/>
      <c r="Q172" s="176"/>
      <c r="R172" s="176"/>
      <c r="S172" s="116"/>
      <c r="T172" s="116"/>
      <c r="U172" s="116"/>
      <c r="V172" s="116"/>
      <c r="W172" s="116"/>
      <c r="X172" s="116"/>
      <c r="Y172" s="116"/>
    </row>
    <row r="173" spans="1:50" s="21" customFormat="1" ht="69" customHeight="1" x14ac:dyDescent="0.2">
      <c r="D173" s="172" t="s">
        <v>194</v>
      </c>
      <c r="E173" s="172"/>
      <c r="F173" s="172"/>
      <c r="G173" s="173"/>
      <c r="H173" s="173"/>
      <c r="I173" s="173"/>
      <c r="J173" s="172"/>
      <c r="K173" s="172"/>
      <c r="L173" s="172"/>
      <c r="M173" s="172"/>
      <c r="N173" s="172"/>
      <c r="O173" s="172"/>
      <c r="P173" s="173"/>
      <c r="Q173" s="173"/>
      <c r="R173" s="173"/>
      <c r="S173" s="116"/>
      <c r="T173" s="116"/>
      <c r="U173" s="116"/>
      <c r="V173" s="116"/>
      <c r="W173" s="116"/>
      <c r="X173" s="116"/>
      <c r="Y173" s="116"/>
    </row>
    <row r="174" spans="1:50" s="21" customFormat="1" ht="61.5" customHeight="1" x14ac:dyDescent="0.2">
      <c r="D174" s="172" t="s">
        <v>195</v>
      </c>
      <c r="E174" s="172"/>
      <c r="F174" s="172"/>
      <c r="G174" s="173"/>
      <c r="H174" s="173"/>
      <c r="I174" s="173"/>
      <c r="J174" s="172"/>
      <c r="K174" s="172"/>
      <c r="L174" s="172"/>
      <c r="M174" s="172"/>
      <c r="N174" s="172"/>
      <c r="O174" s="172"/>
      <c r="P174" s="173"/>
      <c r="Q174" s="173"/>
      <c r="R174" s="173"/>
      <c r="S174" s="116"/>
      <c r="T174" s="116"/>
      <c r="U174" s="116"/>
      <c r="V174" s="116"/>
      <c r="W174" s="116"/>
      <c r="X174" s="116"/>
      <c r="Y174" s="116"/>
    </row>
    <row r="175" spans="1:50" s="21" customFormat="1" ht="183" customHeight="1" x14ac:dyDescent="0.2">
      <c r="D175" s="172" t="s">
        <v>196</v>
      </c>
      <c r="E175" s="172"/>
      <c r="F175" s="172"/>
      <c r="G175" s="173"/>
      <c r="H175" s="173"/>
      <c r="I175" s="173"/>
      <c r="J175" s="172"/>
      <c r="K175" s="172"/>
      <c r="L175" s="172"/>
      <c r="M175" s="172"/>
      <c r="N175" s="172"/>
      <c r="O175" s="172"/>
      <c r="P175" s="173"/>
      <c r="Q175" s="173"/>
      <c r="R175" s="173"/>
      <c r="S175" s="116"/>
      <c r="T175" s="116"/>
      <c r="U175" s="116"/>
      <c r="V175" s="116"/>
      <c r="W175" s="116"/>
      <c r="X175" s="116"/>
      <c r="Y175" s="116"/>
    </row>
    <row r="176" spans="1:50" s="21" customFormat="1" ht="93.75" customHeight="1" x14ac:dyDescent="0.2">
      <c r="D176" s="172" t="s">
        <v>197</v>
      </c>
      <c r="E176" s="172"/>
      <c r="F176" s="172"/>
      <c r="G176" s="173"/>
      <c r="H176" s="173"/>
      <c r="I176" s="173"/>
      <c r="J176" s="172"/>
      <c r="K176" s="172"/>
      <c r="L176" s="172"/>
      <c r="M176" s="172"/>
      <c r="N176" s="172"/>
      <c r="O176" s="172"/>
      <c r="P176" s="173"/>
      <c r="Q176" s="173"/>
      <c r="R176" s="173"/>
      <c r="S176" s="116"/>
      <c r="T176" s="116"/>
      <c r="U176" s="116"/>
      <c r="V176" s="116"/>
      <c r="W176" s="116"/>
      <c r="X176" s="116"/>
      <c r="Y176" s="116"/>
    </row>
    <row r="177" spans="4:25" s="21" customFormat="1" ht="130.5" customHeight="1" x14ac:dyDescent="0.2">
      <c r="D177" s="172" t="s">
        <v>198</v>
      </c>
      <c r="E177" s="172"/>
      <c r="F177" s="172"/>
      <c r="G177" s="173"/>
      <c r="H177" s="173"/>
      <c r="I177" s="173"/>
      <c r="J177" s="172"/>
      <c r="K177" s="172"/>
      <c r="L177" s="172"/>
      <c r="M177" s="172"/>
      <c r="N177" s="172"/>
      <c r="O177" s="172"/>
      <c r="P177" s="173"/>
      <c r="Q177" s="173"/>
      <c r="R177" s="173"/>
      <c r="S177" s="116"/>
      <c r="T177" s="116"/>
      <c r="U177" s="116"/>
      <c r="V177" s="116"/>
      <c r="W177" s="116"/>
      <c r="X177" s="116"/>
      <c r="Y177" s="116"/>
    </row>
    <row r="178" spans="4:25" s="21" customFormat="1" ht="51" customHeight="1" x14ac:dyDescent="0.25">
      <c r="D178" s="174" t="s">
        <v>199</v>
      </c>
      <c r="E178" s="174"/>
      <c r="F178" s="174"/>
      <c r="G178" s="175"/>
      <c r="H178" s="175"/>
      <c r="I178" s="175"/>
      <c r="J178" s="176"/>
      <c r="K178" s="176"/>
      <c r="L178" s="176"/>
      <c r="M178" s="176"/>
      <c r="N178" s="176"/>
      <c r="O178" s="176"/>
      <c r="P178" s="176"/>
      <c r="Q178" s="176"/>
      <c r="R178" s="176"/>
      <c r="S178" s="116"/>
      <c r="T178" s="116"/>
      <c r="U178" s="116"/>
      <c r="V178" s="116"/>
      <c r="W178" s="116"/>
      <c r="X178" s="116"/>
      <c r="Y178" s="116"/>
    </row>
    <row r="179" spans="4:25" s="21" customFormat="1" ht="147.75" customHeight="1" x14ac:dyDescent="0.2">
      <c r="D179" s="172" t="s">
        <v>200</v>
      </c>
      <c r="E179" s="172"/>
      <c r="F179" s="172"/>
      <c r="G179" s="173"/>
      <c r="H179" s="173"/>
      <c r="I179" s="173"/>
      <c r="J179" s="172"/>
      <c r="K179" s="172"/>
      <c r="L179" s="172"/>
      <c r="M179" s="172"/>
      <c r="N179" s="172"/>
      <c r="O179" s="172"/>
      <c r="P179" s="173"/>
      <c r="Q179" s="173"/>
      <c r="R179" s="173"/>
      <c r="S179" s="116"/>
      <c r="T179" s="116"/>
      <c r="U179" s="116"/>
      <c r="V179" s="116"/>
      <c r="W179" s="116"/>
      <c r="X179" s="116"/>
      <c r="Y179" s="116"/>
    </row>
    <row r="180" spans="4:25" s="21" customFormat="1" ht="166.5" customHeight="1" x14ac:dyDescent="0.2">
      <c r="D180" s="172" t="s">
        <v>201</v>
      </c>
      <c r="E180" s="172"/>
      <c r="F180" s="172"/>
      <c r="G180" s="173"/>
      <c r="H180" s="173"/>
      <c r="I180" s="173"/>
      <c r="J180" s="172"/>
      <c r="K180" s="172"/>
      <c r="L180" s="172"/>
      <c r="M180" s="172"/>
      <c r="N180" s="172"/>
      <c r="O180" s="172"/>
      <c r="P180" s="173"/>
      <c r="Q180" s="173"/>
      <c r="R180" s="173"/>
      <c r="S180" s="116"/>
      <c r="T180" s="116"/>
      <c r="U180" s="116"/>
      <c r="V180" s="116"/>
      <c r="W180" s="116"/>
      <c r="X180" s="116"/>
      <c r="Y180" s="116"/>
    </row>
    <row r="181" spans="4:25" s="21" customFormat="1" ht="117.75" customHeight="1" x14ac:dyDescent="0.2">
      <c r="D181" s="172" t="s">
        <v>202</v>
      </c>
      <c r="E181" s="172"/>
      <c r="F181" s="172"/>
      <c r="G181" s="173"/>
      <c r="H181" s="173"/>
      <c r="I181" s="173"/>
      <c r="J181" s="172"/>
      <c r="K181" s="172"/>
      <c r="L181" s="172"/>
      <c r="M181" s="172"/>
      <c r="N181" s="172"/>
      <c r="O181" s="172"/>
      <c r="P181" s="173"/>
      <c r="Q181" s="173"/>
      <c r="R181" s="173"/>
      <c r="S181" s="116"/>
      <c r="T181" s="116"/>
      <c r="U181" s="116"/>
      <c r="V181" s="116"/>
      <c r="W181" s="116"/>
      <c r="X181" s="116"/>
      <c r="Y181" s="116"/>
    </row>
    <row r="182" spans="4:25" s="21" customFormat="1" ht="109.5" customHeight="1" x14ac:dyDescent="0.2">
      <c r="D182" s="172" t="s">
        <v>202</v>
      </c>
      <c r="E182" s="172"/>
      <c r="F182" s="172"/>
      <c r="G182" s="173"/>
      <c r="H182" s="173"/>
      <c r="I182" s="173"/>
      <c r="J182" s="172"/>
      <c r="K182" s="172"/>
      <c r="L182" s="172"/>
      <c r="M182" s="172"/>
      <c r="N182" s="172"/>
      <c r="O182" s="172"/>
      <c r="P182" s="173"/>
      <c r="Q182" s="173"/>
      <c r="R182" s="173"/>
      <c r="S182" s="116"/>
      <c r="T182" s="116"/>
      <c r="U182" s="116"/>
      <c r="V182" s="116"/>
      <c r="W182" s="116"/>
      <c r="X182" s="116"/>
      <c r="Y182" s="116"/>
    </row>
    <row r="183" spans="4:25" s="21" customFormat="1" x14ac:dyDescent="0.2">
      <c r="D183" s="116"/>
      <c r="E183" s="116"/>
      <c r="F183" s="116"/>
      <c r="G183" s="117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</row>
    <row r="184" spans="4:25" s="21" customFormat="1" x14ac:dyDescent="0.2">
      <c r="D184" s="116"/>
      <c r="E184" s="116"/>
      <c r="F184" s="116"/>
      <c r="G184" s="117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</row>
    <row r="185" spans="4:25" s="21" customFormat="1" x14ac:dyDescent="0.2">
      <c r="D185" s="116"/>
      <c r="E185" s="116"/>
      <c r="F185" s="116"/>
      <c r="G185" s="117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</row>
    <row r="186" spans="4:25" s="21" customFormat="1" x14ac:dyDescent="0.2">
      <c r="D186" s="116"/>
      <c r="E186" s="116"/>
      <c r="F186" s="116"/>
      <c r="G186" s="117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</row>
    <row r="187" spans="4:25" s="21" customFormat="1" x14ac:dyDescent="0.2">
      <c r="D187" s="116"/>
      <c r="E187" s="116"/>
      <c r="F187" s="116"/>
      <c r="G187" s="117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</row>
    <row r="188" spans="4:25" s="21" customFormat="1" x14ac:dyDescent="0.2">
      <c r="D188" s="116"/>
      <c r="E188" s="116"/>
      <c r="F188" s="116"/>
      <c r="G188" s="117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</row>
    <row r="189" spans="4:25" s="21" customFormat="1" x14ac:dyDescent="0.2">
      <c r="D189" s="116"/>
      <c r="E189" s="116"/>
      <c r="F189" s="116"/>
      <c r="G189" s="117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</row>
    <row r="190" spans="4:25" s="21" customFormat="1" x14ac:dyDescent="0.2">
      <c r="D190" s="116"/>
      <c r="E190" s="116"/>
      <c r="F190" s="116"/>
      <c r="G190" s="117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</row>
    <row r="191" spans="4:25" s="21" customFormat="1" x14ac:dyDescent="0.2">
      <c r="D191" s="116"/>
      <c r="E191" s="116"/>
      <c r="F191" s="116"/>
      <c r="G191" s="117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</row>
    <row r="192" spans="4:25" s="21" customFormat="1" x14ac:dyDescent="0.2">
      <c r="D192" s="116"/>
      <c r="E192" s="116"/>
      <c r="F192" s="116"/>
      <c r="G192" s="117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</row>
    <row r="193" spans="4:25" s="21" customFormat="1" x14ac:dyDescent="0.2">
      <c r="D193" s="116"/>
      <c r="E193" s="116"/>
      <c r="F193" s="116"/>
      <c r="G193" s="117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</row>
    <row r="194" spans="4:25" s="21" customFormat="1" x14ac:dyDescent="0.2">
      <c r="D194" s="116"/>
      <c r="E194" s="116"/>
      <c r="F194" s="116"/>
      <c r="G194" s="117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</row>
    <row r="195" spans="4:25" s="21" customFormat="1" x14ac:dyDescent="0.2">
      <c r="D195" s="116"/>
      <c r="E195" s="116"/>
      <c r="F195" s="116"/>
      <c r="G195" s="117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</row>
    <row r="196" spans="4:25" s="21" customFormat="1" x14ac:dyDescent="0.2">
      <c r="D196" s="116"/>
      <c r="E196" s="116"/>
      <c r="F196" s="116"/>
      <c r="G196" s="117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</row>
    <row r="197" spans="4:25" s="21" customFormat="1" x14ac:dyDescent="0.2">
      <c r="D197" s="116"/>
      <c r="E197" s="116"/>
      <c r="F197" s="116"/>
      <c r="G197" s="117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</row>
    <row r="198" spans="4:25" s="21" customFormat="1" x14ac:dyDescent="0.2">
      <c r="D198" s="116"/>
      <c r="E198" s="116"/>
      <c r="F198" s="116"/>
      <c r="G198" s="117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</row>
    <row r="199" spans="4:25" s="21" customFormat="1" x14ac:dyDescent="0.2">
      <c r="D199" s="116"/>
      <c r="E199" s="116"/>
      <c r="F199" s="116"/>
      <c r="G199" s="117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</row>
    <row r="200" spans="4:25" s="21" customFormat="1" x14ac:dyDescent="0.2">
      <c r="D200" s="116"/>
      <c r="E200" s="116"/>
      <c r="F200" s="116"/>
      <c r="G200" s="117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</row>
    <row r="201" spans="4:25" s="21" customFormat="1" x14ac:dyDescent="0.2">
      <c r="D201" s="116"/>
      <c r="E201" s="116"/>
      <c r="F201" s="116"/>
      <c r="G201" s="117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</row>
    <row r="202" spans="4:25" s="21" customFormat="1" x14ac:dyDescent="0.2">
      <c r="D202" s="116"/>
      <c r="E202" s="116"/>
      <c r="F202" s="116"/>
      <c r="G202" s="117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</row>
    <row r="203" spans="4:25" s="21" customFormat="1" x14ac:dyDescent="0.2">
      <c r="D203" s="116"/>
      <c r="E203" s="116"/>
      <c r="F203" s="116"/>
      <c r="G203" s="117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</row>
    <row r="204" spans="4:25" s="21" customFormat="1" x14ac:dyDescent="0.2">
      <c r="D204" s="116"/>
      <c r="E204" s="116"/>
      <c r="F204" s="116"/>
      <c r="G204" s="117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</row>
    <row r="205" spans="4:25" s="21" customFormat="1" x14ac:dyDescent="0.2">
      <c r="D205" s="116"/>
      <c r="E205" s="116"/>
      <c r="F205" s="116"/>
      <c r="G205" s="117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</row>
    <row r="206" spans="4:25" s="21" customFormat="1" x14ac:dyDescent="0.2">
      <c r="D206" s="116"/>
      <c r="E206" s="116"/>
      <c r="F206" s="116"/>
      <c r="G206" s="117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</row>
    <row r="207" spans="4:25" s="21" customFormat="1" x14ac:dyDescent="0.2">
      <c r="D207" s="116"/>
      <c r="E207" s="116"/>
      <c r="F207" s="116"/>
      <c r="G207" s="117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</row>
    <row r="208" spans="4:25" s="21" customFormat="1" x14ac:dyDescent="0.2">
      <c r="D208" s="116"/>
      <c r="E208" s="116"/>
      <c r="F208" s="116"/>
      <c r="G208" s="117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</row>
    <row r="209" spans="4:25" s="21" customFormat="1" x14ac:dyDescent="0.2">
      <c r="D209" s="116"/>
      <c r="E209" s="116"/>
      <c r="F209" s="116"/>
      <c r="G209" s="117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</row>
    <row r="210" spans="4:25" s="21" customFormat="1" x14ac:dyDescent="0.2">
      <c r="D210" s="116"/>
      <c r="E210" s="116"/>
      <c r="F210" s="116"/>
      <c r="G210" s="117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</row>
    <row r="211" spans="4:25" s="21" customFormat="1" x14ac:dyDescent="0.2">
      <c r="D211" s="116"/>
      <c r="E211" s="116"/>
      <c r="F211" s="116"/>
      <c r="G211" s="117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</row>
  </sheetData>
  <sheetProtection password="EFC1" sheet="1" objects="1" scenarios="1" formatCells="0"/>
  <mergeCells count="139">
    <mergeCell ref="O13:R13"/>
    <mergeCell ref="S13:V13"/>
    <mergeCell ref="W13:Z13"/>
    <mergeCell ref="G25:K25"/>
    <mergeCell ref="L25:P25"/>
    <mergeCell ref="D27:E27"/>
    <mergeCell ref="E6:F6"/>
    <mergeCell ref="J6:M7"/>
    <mergeCell ref="J9:M9"/>
    <mergeCell ref="D13:D14"/>
    <mergeCell ref="E13:E14"/>
    <mergeCell ref="G13:G14"/>
    <mergeCell ref="H13:H14"/>
    <mergeCell ref="I13:I14"/>
    <mergeCell ref="J13:J14"/>
    <mergeCell ref="K13:N13"/>
    <mergeCell ref="D38:D43"/>
    <mergeCell ref="F48:I48"/>
    <mergeCell ref="J48:M48"/>
    <mergeCell ref="Q48:T48"/>
    <mergeCell ref="U48:X48"/>
    <mergeCell ref="Y48:Z48"/>
    <mergeCell ref="D28:E28"/>
    <mergeCell ref="D29:E29"/>
    <mergeCell ref="D30:E30"/>
    <mergeCell ref="D31:E31"/>
    <mergeCell ref="F36:M36"/>
    <mergeCell ref="N36:U36"/>
    <mergeCell ref="U49:V49"/>
    <mergeCell ref="W49:X49"/>
    <mergeCell ref="Y49:Z49"/>
    <mergeCell ref="D50:E50"/>
    <mergeCell ref="F50:I50"/>
    <mergeCell ref="J50:M50"/>
    <mergeCell ref="O50:P50"/>
    <mergeCell ref="Q50:T50"/>
    <mergeCell ref="U50:X50"/>
    <mergeCell ref="Y50:Z50"/>
    <mergeCell ref="D49:E49"/>
    <mergeCell ref="F49:I49"/>
    <mergeCell ref="J49:K49"/>
    <mergeCell ref="L49:M49"/>
    <mergeCell ref="O49:P49"/>
    <mergeCell ref="Q49:T49"/>
    <mergeCell ref="D161:E161"/>
    <mergeCell ref="L161:M161"/>
    <mergeCell ref="O161:P161"/>
    <mergeCell ref="Q51:T51"/>
    <mergeCell ref="U51:X51"/>
    <mergeCell ref="Y51:Z51"/>
    <mergeCell ref="O53:P53"/>
    <mergeCell ref="D160:E160"/>
    <mergeCell ref="O160:P160"/>
    <mergeCell ref="D51:D52"/>
    <mergeCell ref="E51:E52"/>
    <mergeCell ref="F51:I51"/>
    <mergeCell ref="J51:M51"/>
    <mergeCell ref="O51:O52"/>
    <mergeCell ref="P51:P52"/>
    <mergeCell ref="D167:F167"/>
    <mergeCell ref="G167:I167"/>
    <mergeCell ref="J167:L167"/>
    <mergeCell ref="M167:O167"/>
    <mergeCell ref="P167:R167"/>
    <mergeCell ref="D168:F168"/>
    <mergeCell ref="G168:I168"/>
    <mergeCell ref="J168:L168"/>
    <mergeCell ref="M168:O168"/>
    <mergeCell ref="P168:R168"/>
    <mergeCell ref="D169:F169"/>
    <mergeCell ref="G169:I169"/>
    <mergeCell ref="J169:L169"/>
    <mergeCell ref="M169:O169"/>
    <mergeCell ref="P169:R169"/>
    <mergeCell ref="D170:F170"/>
    <mergeCell ref="G170:I170"/>
    <mergeCell ref="J170:L170"/>
    <mergeCell ref="M170:O170"/>
    <mergeCell ref="P170:R170"/>
    <mergeCell ref="D171:F171"/>
    <mergeCell ref="G171:I171"/>
    <mergeCell ref="J171:L171"/>
    <mergeCell ref="M171:O171"/>
    <mergeCell ref="P171:R171"/>
    <mergeCell ref="D172:F172"/>
    <mergeCell ref="G172:I172"/>
    <mergeCell ref="J172:L172"/>
    <mergeCell ref="M172:O172"/>
    <mergeCell ref="P172:R172"/>
    <mergeCell ref="D173:F173"/>
    <mergeCell ref="G173:I173"/>
    <mergeCell ref="J173:L173"/>
    <mergeCell ref="M173:O173"/>
    <mergeCell ref="P173:R173"/>
    <mergeCell ref="D174:F174"/>
    <mergeCell ref="G174:I174"/>
    <mergeCell ref="J174:L174"/>
    <mergeCell ref="M174:O174"/>
    <mergeCell ref="P174:R174"/>
    <mergeCell ref="D175:F175"/>
    <mergeCell ref="G175:I175"/>
    <mergeCell ref="J175:L175"/>
    <mergeCell ref="M175:O175"/>
    <mergeCell ref="P175:R175"/>
    <mergeCell ref="D176:F176"/>
    <mergeCell ref="G176:I176"/>
    <mergeCell ref="J176:L176"/>
    <mergeCell ref="M176:O176"/>
    <mergeCell ref="P176:R176"/>
    <mergeCell ref="D177:F177"/>
    <mergeCell ref="G177:I177"/>
    <mergeCell ref="J177:L177"/>
    <mergeCell ref="M177:O177"/>
    <mergeCell ref="P177:R177"/>
    <mergeCell ref="D178:F178"/>
    <mergeCell ref="G178:I178"/>
    <mergeCell ref="J178:L178"/>
    <mergeCell ref="M178:O178"/>
    <mergeCell ref="P178:R178"/>
    <mergeCell ref="D179:F179"/>
    <mergeCell ref="G179:I179"/>
    <mergeCell ref="J179:L179"/>
    <mergeCell ref="M179:O179"/>
    <mergeCell ref="P179:R179"/>
    <mergeCell ref="D182:F182"/>
    <mergeCell ref="G182:I182"/>
    <mergeCell ref="J182:L182"/>
    <mergeCell ref="M182:O182"/>
    <mergeCell ref="P182:R182"/>
    <mergeCell ref="D180:F180"/>
    <mergeCell ref="G180:I180"/>
    <mergeCell ref="J180:L180"/>
    <mergeCell ref="M180:O180"/>
    <mergeCell ref="P180:R180"/>
    <mergeCell ref="D181:F181"/>
    <mergeCell ref="G181:I181"/>
    <mergeCell ref="J181:L181"/>
    <mergeCell ref="M181:O181"/>
    <mergeCell ref="P181:R18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8"/>
  <sheetViews>
    <sheetView tabSelected="1" topLeftCell="Q6" zoomScale="70" zoomScaleNormal="70" workbookViewId="0">
      <pane xSplit="13710" ySplit="1635" topLeftCell="Y20" activePane="bottomRight"/>
      <selection activeCell="Q30" sqref="Q30"/>
      <selection pane="topRight" activeCell="AC8" sqref="AC8"/>
      <selection pane="bottomLeft" activeCell="U26" sqref="U26"/>
      <selection pane="bottomRight" activeCell="AA26" sqref="AA26"/>
    </sheetView>
  </sheetViews>
  <sheetFormatPr baseColWidth="10" defaultRowHeight="19.5" x14ac:dyDescent="0.35"/>
  <cols>
    <col min="1" max="1" width="6.28515625" style="124" customWidth="1"/>
    <col min="2" max="2" width="32.7109375" style="124" customWidth="1"/>
    <col min="3" max="3" width="24.140625" style="124" customWidth="1"/>
    <col min="4" max="4" width="17.85546875" style="124" customWidth="1"/>
    <col min="5" max="5" width="22.42578125" style="124" customWidth="1"/>
    <col min="6" max="6" width="19" style="124" customWidth="1"/>
    <col min="7" max="7" width="27.85546875" style="159" customWidth="1"/>
    <col min="8" max="8" width="11.5703125" style="124" customWidth="1"/>
    <col min="9" max="9" width="27.85546875" style="159" customWidth="1"/>
    <col min="10" max="10" width="16" style="124" customWidth="1"/>
    <col min="11" max="12" width="13.42578125" style="160" customWidth="1"/>
    <col min="13" max="13" width="39.85546875" style="159" customWidth="1"/>
    <col min="14" max="15" width="20.140625" style="124" customWidth="1"/>
    <col min="16" max="16" width="18.28515625" style="124" customWidth="1"/>
    <col min="17" max="17" width="58.28515625" style="161" customWidth="1"/>
    <col min="18" max="20" width="11.42578125" style="124"/>
    <col min="21" max="24" width="13" style="124" bestFit="1" customWidth="1"/>
    <col min="25" max="26" width="11.42578125" style="124"/>
    <col min="27" max="27" width="13.7109375" style="124" bestFit="1" customWidth="1"/>
    <col min="28" max="28" width="16.42578125" style="124" bestFit="1" customWidth="1"/>
    <col min="29" max="29" width="11.5703125" style="124" bestFit="1" customWidth="1"/>
    <col min="30" max="31" width="11.42578125" style="124"/>
    <col min="32" max="97" width="11.42578125" style="120"/>
    <col min="98" max="256" width="11.42578125" style="124"/>
    <col min="257" max="257" width="6.28515625" style="124" customWidth="1"/>
    <col min="258" max="258" width="32.7109375" style="124" customWidth="1"/>
    <col min="259" max="259" width="24.140625" style="124" customWidth="1"/>
    <col min="260" max="260" width="17.85546875" style="124" customWidth="1"/>
    <col min="261" max="261" width="22.42578125" style="124" customWidth="1"/>
    <col min="262" max="262" width="19" style="124" customWidth="1"/>
    <col min="263" max="263" width="27.85546875" style="124" customWidth="1"/>
    <col min="264" max="264" width="11.5703125" style="124" customWidth="1"/>
    <col min="265" max="265" width="27.85546875" style="124" customWidth="1"/>
    <col min="266" max="266" width="16" style="124" customWidth="1"/>
    <col min="267" max="268" width="13.42578125" style="124" customWidth="1"/>
    <col min="269" max="269" width="39.85546875" style="124" customWidth="1"/>
    <col min="270" max="271" width="20.140625" style="124" customWidth="1"/>
    <col min="272" max="272" width="18.28515625" style="124" customWidth="1"/>
    <col min="273" max="273" width="58.28515625" style="124" customWidth="1"/>
    <col min="274" max="512" width="11.42578125" style="124"/>
    <col min="513" max="513" width="6.28515625" style="124" customWidth="1"/>
    <col min="514" max="514" width="32.7109375" style="124" customWidth="1"/>
    <col min="515" max="515" width="24.140625" style="124" customWidth="1"/>
    <col min="516" max="516" width="17.85546875" style="124" customWidth="1"/>
    <col min="517" max="517" width="22.42578125" style="124" customWidth="1"/>
    <col min="518" max="518" width="19" style="124" customWidth="1"/>
    <col min="519" max="519" width="27.85546875" style="124" customWidth="1"/>
    <col min="520" max="520" width="11.5703125" style="124" customWidth="1"/>
    <col min="521" max="521" width="27.85546875" style="124" customWidth="1"/>
    <col min="522" max="522" width="16" style="124" customWidth="1"/>
    <col min="523" max="524" width="13.42578125" style="124" customWidth="1"/>
    <col min="525" max="525" width="39.85546875" style="124" customWidth="1"/>
    <col min="526" max="527" width="20.140625" style="124" customWidth="1"/>
    <col min="528" max="528" width="18.28515625" style="124" customWidth="1"/>
    <col min="529" max="529" width="58.28515625" style="124" customWidth="1"/>
    <col min="530" max="768" width="11.42578125" style="124"/>
    <col min="769" max="769" width="6.28515625" style="124" customWidth="1"/>
    <col min="770" max="770" width="32.7109375" style="124" customWidth="1"/>
    <col min="771" max="771" width="24.140625" style="124" customWidth="1"/>
    <col min="772" max="772" width="17.85546875" style="124" customWidth="1"/>
    <col min="773" max="773" width="22.42578125" style="124" customWidth="1"/>
    <col min="774" max="774" width="19" style="124" customWidth="1"/>
    <col min="775" max="775" width="27.85546875" style="124" customWidth="1"/>
    <col min="776" max="776" width="11.5703125" style="124" customWidth="1"/>
    <col min="777" max="777" width="27.85546875" style="124" customWidth="1"/>
    <col min="778" max="778" width="16" style="124" customWidth="1"/>
    <col min="779" max="780" width="13.42578125" style="124" customWidth="1"/>
    <col min="781" max="781" width="39.85546875" style="124" customWidth="1"/>
    <col min="782" max="783" width="20.140625" style="124" customWidth="1"/>
    <col min="784" max="784" width="18.28515625" style="124" customWidth="1"/>
    <col min="785" max="785" width="58.28515625" style="124" customWidth="1"/>
    <col min="786" max="1024" width="11.42578125" style="124"/>
    <col min="1025" max="1025" width="6.28515625" style="124" customWidth="1"/>
    <col min="1026" max="1026" width="32.7109375" style="124" customWidth="1"/>
    <col min="1027" max="1027" width="24.140625" style="124" customWidth="1"/>
    <col min="1028" max="1028" width="17.85546875" style="124" customWidth="1"/>
    <col min="1029" max="1029" width="22.42578125" style="124" customWidth="1"/>
    <col min="1030" max="1030" width="19" style="124" customWidth="1"/>
    <col min="1031" max="1031" width="27.85546875" style="124" customWidth="1"/>
    <col min="1032" max="1032" width="11.5703125" style="124" customWidth="1"/>
    <col min="1033" max="1033" width="27.85546875" style="124" customWidth="1"/>
    <col min="1034" max="1034" width="16" style="124" customWidth="1"/>
    <col min="1035" max="1036" width="13.42578125" style="124" customWidth="1"/>
    <col min="1037" max="1037" width="39.85546875" style="124" customWidth="1"/>
    <col min="1038" max="1039" width="20.140625" style="124" customWidth="1"/>
    <col min="1040" max="1040" width="18.28515625" style="124" customWidth="1"/>
    <col min="1041" max="1041" width="58.28515625" style="124" customWidth="1"/>
    <col min="1042" max="1280" width="11.42578125" style="124"/>
    <col min="1281" max="1281" width="6.28515625" style="124" customWidth="1"/>
    <col min="1282" max="1282" width="32.7109375" style="124" customWidth="1"/>
    <col min="1283" max="1283" width="24.140625" style="124" customWidth="1"/>
    <col min="1284" max="1284" width="17.85546875" style="124" customWidth="1"/>
    <col min="1285" max="1285" width="22.42578125" style="124" customWidth="1"/>
    <col min="1286" max="1286" width="19" style="124" customWidth="1"/>
    <col min="1287" max="1287" width="27.85546875" style="124" customWidth="1"/>
    <col min="1288" max="1288" width="11.5703125" style="124" customWidth="1"/>
    <col min="1289" max="1289" width="27.85546875" style="124" customWidth="1"/>
    <col min="1290" max="1290" width="16" style="124" customWidth="1"/>
    <col min="1291" max="1292" width="13.42578125" style="124" customWidth="1"/>
    <col min="1293" max="1293" width="39.85546875" style="124" customWidth="1"/>
    <col min="1294" max="1295" width="20.140625" style="124" customWidth="1"/>
    <col min="1296" max="1296" width="18.28515625" style="124" customWidth="1"/>
    <col min="1297" max="1297" width="58.28515625" style="124" customWidth="1"/>
    <col min="1298" max="1536" width="11.42578125" style="124"/>
    <col min="1537" max="1537" width="6.28515625" style="124" customWidth="1"/>
    <col min="1538" max="1538" width="32.7109375" style="124" customWidth="1"/>
    <col min="1539" max="1539" width="24.140625" style="124" customWidth="1"/>
    <col min="1540" max="1540" width="17.85546875" style="124" customWidth="1"/>
    <col min="1541" max="1541" width="22.42578125" style="124" customWidth="1"/>
    <col min="1542" max="1542" width="19" style="124" customWidth="1"/>
    <col min="1543" max="1543" width="27.85546875" style="124" customWidth="1"/>
    <col min="1544" max="1544" width="11.5703125" style="124" customWidth="1"/>
    <col min="1545" max="1545" width="27.85546875" style="124" customWidth="1"/>
    <col min="1546" max="1546" width="16" style="124" customWidth="1"/>
    <col min="1547" max="1548" width="13.42578125" style="124" customWidth="1"/>
    <col min="1549" max="1549" width="39.85546875" style="124" customWidth="1"/>
    <col min="1550" max="1551" width="20.140625" style="124" customWidth="1"/>
    <col min="1552" max="1552" width="18.28515625" style="124" customWidth="1"/>
    <col min="1553" max="1553" width="58.28515625" style="124" customWidth="1"/>
    <col min="1554" max="1792" width="11.42578125" style="124"/>
    <col min="1793" max="1793" width="6.28515625" style="124" customWidth="1"/>
    <col min="1794" max="1794" width="32.7109375" style="124" customWidth="1"/>
    <col min="1795" max="1795" width="24.140625" style="124" customWidth="1"/>
    <col min="1796" max="1796" width="17.85546875" style="124" customWidth="1"/>
    <col min="1797" max="1797" width="22.42578125" style="124" customWidth="1"/>
    <col min="1798" max="1798" width="19" style="124" customWidth="1"/>
    <col min="1799" max="1799" width="27.85546875" style="124" customWidth="1"/>
    <col min="1800" max="1800" width="11.5703125" style="124" customWidth="1"/>
    <col min="1801" max="1801" width="27.85546875" style="124" customWidth="1"/>
    <col min="1802" max="1802" width="16" style="124" customWidth="1"/>
    <col min="1803" max="1804" width="13.42578125" style="124" customWidth="1"/>
    <col min="1805" max="1805" width="39.85546875" style="124" customWidth="1"/>
    <col min="1806" max="1807" width="20.140625" style="124" customWidth="1"/>
    <col min="1808" max="1808" width="18.28515625" style="124" customWidth="1"/>
    <col min="1809" max="1809" width="58.28515625" style="124" customWidth="1"/>
    <col min="1810" max="2048" width="11.42578125" style="124"/>
    <col min="2049" max="2049" width="6.28515625" style="124" customWidth="1"/>
    <col min="2050" max="2050" width="32.7109375" style="124" customWidth="1"/>
    <col min="2051" max="2051" width="24.140625" style="124" customWidth="1"/>
    <col min="2052" max="2052" width="17.85546875" style="124" customWidth="1"/>
    <col min="2053" max="2053" width="22.42578125" style="124" customWidth="1"/>
    <col min="2054" max="2054" width="19" style="124" customWidth="1"/>
    <col min="2055" max="2055" width="27.85546875" style="124" customWidth="1"/>
    <col min="2056" max="2056" width="11.5703125" style="124" customWidth="1"/>
    <col min="2057" max="2057" width="27.85546875" style="124" customWidth="1"/>
    <col min="2058" max="2058" width="16" style="124" customWidth="1"/>
    <col min="2059" max="2060" width="13.42578125" style="124" customWidth="1"/>
    <col min="2061" max="2061" width="39.85546875" style="124" customWidth="1"/>
    <col min="2062" max="2063" width="20.140625" style="124" customWidth="1"/>
    <col min="2064" max="2064" width="18.28515625" style="124" customWidth="1"/>
    <col min="2065" max="2065" width="58.28515625" style="124" customWidth="1"/>
    <col min="2066" max="2304" width="11.42578125" style="124"/>
    <col min="2305" max="2305" width="6.28515625" style="124" customWidth="1"/>
    <col min="2306" max="2306" width="32.7109375" style="124" customWidth="1"/>
    <col min="2307" max="2307" width="24.140625" style="124" customWidth="1"/>
    <col min="2308" max="2308" width="17.85546875" style="124" customWidth="1"/>
    <col min="2309" max="2309" width="22.42578125" style="124" customWidth="1"/>
    <col min="2310" max="2310" width="19" style="124" customWidth="1"/>
    <col min="2311" max="2311" width="27.85546875" style="124" customWidth="1"/>
    <col min="2312" max="2312" width="11.5703125" style="124" customWidth="1"/>
    <col min="2313" max="2313" width="27.85546875" style="124" customWidth="1"/>
    <col min="2314" max="2314" width="16" style="124" customWidth="1"/>
    <col min="2315" max="2316" width="13.42578125" style="124" customWidth="1"/>
    <col min="2317" max="2317" width="39.85546875" style="124" customWidth="1"/>
    <col min="2318" max="2319" width="20.140625" style="124" customWidth="1"/>
    <col min="2320" max="2320" width="18.28515625" style="124" customWidth="1"/>
    <col min="2321" max="2321" width="58.28515625" style="124" customWidth="1"/>
    <col min="2322" max="2560" width="11.42578125" style="124"/>
    <col min="2561" max="2561" width="6.28515625" style="124" customWidth="1"/>
    <col min="2562" max="2562" width="32.7109375" style="124" customWidth="1"/>
    <col min="2563" max="2563" width="24.140625" style="124" customWidth="1"/>
    <col min="2564" max="2564" width="17.85546875" style="124" customWidth="1"/>
    <col min="2565" max="2565" width="22.42578125" style="124" customWidth="1"/>
    <col min="2566" max="2566" width="19" style="124" customWidth="1"/>
    <col min="2567" max="2567" width="27.85546875" style="124" customWidth="1"/>
    <col min="2568" max="2568" width="11.5703125" style="124" customWidth="1"/>
    <col min="2569" max="2569" width="27.85546875" style="124" customWidth="1"/>
    <col min="2570" max="2570" width="16" style="124" customWidth="1"/>
    <col min="2571" max="2572" width="13.42578125" style="124" customWidth="1"/>
    <col min="2573" max="2573" width="39.85546875" style="124" customWidth="1"/>
    <col min="2574" max="2575" width="20.140625" style="124" customWidth="1"/>
    <col min="2576" max="2576" width="18.28515625" style="124" customWidth="1"/>
    <col min="2577" max="2577" width="58.28515625" style="124" customWidth="1"/>
    <col min="2578" max="2816" width="11.42578125" style="124"/>
    <col min="2817" max="2817" width="6.28515625" style="124" customWidth="1"/>
    <col min="2818" max="2818" width="32.7109375" style="124" customWidth="1"/>
    <col min="2819" max="2819" width="24.140625" style="124" customWidth="1"/>
    <col min="2820" max="2820" width="17.85546875" style="124" customWidth="1"/>
    <col min="2821" max="2821" width="22.42578125" style="124" customWidth="1"/>
    <col min="2822" max="2822" width="19" style="124" customWidth="1"/>
    <col min="2823" max="2823" width="27.85546875" style="124" customWidth="1"/>
    <col min="2824" max="2824" width="11.5703125" style="124" customWidth="1"/>
    <col min="2825" max="2825" width="27.85546875" style="124" customWidth="1"/>
    <col min="2826" max="2826" width="16" style="124" customWidth="1"/>
    <col min="2827" max="2828" width="13.42578125" style="124" customWidth="1"/>
    <col min="2829" max="2829" width="39.85546875" style="124" customWidth="1"/>
    <col min="2830" max="2831" width="20.140625" style="124" customWidth="1"/>
    <col min="2832" max="2832" width="18.28515625" style="124" customWidth="1"/>
    <col min="2833" max="2833" width="58.28515625" style="124" customWidth="1"/>
    <col min="2834" max="3072" width="11.42578125" style="124"/>
    <col min="3073" max="3073" width="6.28515625" style="124" customWidth="1"/>
    <col min="3074" max="3074" width="32.7109375" style="124" customWidth="1"/>
    <col min="3075" max="3075" width="24.140625" style="124" customWidth="1"/>
    <col min="3076" max="3076" width="17.85546875" style="124" customWidth="1"/>
    <col min="3077" max="3077" width="22.42578125" style="124" customWidth="1"/>
    <col min="3078" max="3078" width="19" style="124" customWidth="1"/>
    <col min="3079" max="3079" width="27.85546875" style="124" customWidth="1"/>
    <col min="3080" max="3080" width="11.5703125" style="124" customWidth="1"/>
    <col min="3081" max="3081" width="27.85546875" style="124" customWidth="1"/>
    <col min="3082" max="3082" width="16" style="124" customWidth="1"/>
    <col min="3083" max="3084" width="13.42578125" style="124" customWidth="1"/>
    <col min="3085" max="3085" width="39.85546875" style="124" customWidth="1"/>
    <col min="3086" max="3087" width="20.140625" style="124" customWidth="1"/>
    <col min="3088" max="3088" width="18.28515625" style="124" customWidth="1"/>
    <col min="3089" max="3089" width="58.28515625" style="124" customWidth="1"/>
    <col min="3090" max="3328" width="11.42578125" style="124"/>
    <col min="3329" max="3329" width="6.28515625" style="124" customWidth="1"/>
    <col min="3330" max="3330" width="32.7109375" style="124" customWidth="1"/>
    <col min="3331" max="3331" width="24.140625" style="124" customWidth="1"/>
    <col min="3332" max="3332" width="17.85546875" style="124" customWidth="1"/>
    <col min="3333" max="3333" width="22.42578125" style="124" customWidth="1"/>
    <col min="3334" max="3334" width="19" style="124" customWidth="1"/>
    <col min="3335" max="3335" width="27.85546875" style="124" customWidth="1"/>
    <col min="3336" max="3336" width="11.5703125" style="124" customWidth="1"/>
    <col min="3337" max="3337" width="27.85546875" style="124" customWidth="1"/>
    <col min="3338" max="3338" width="16" style="124" customWidth="1"/>
    <col min="3339" max="3340" width="13.42578125" style="124" customWidth="1"/>
    <col min="3341" max="3341" width="39.85546875" style="124" customWidth="1"/>
    <col min="3342" max="3343" width="20.140625" style="124" customWidth="1"/>
    <col min="3344" max="3344" width="18.28515625" style="124" customWidth="1"/>
    <col min="3345" max="3345" width="58.28515625" style="124" customWidth="1"/>
    <col min="3346" max="3584" width="11.42578125" style="124"/>
    <col min="3585" max="3585" width="6.28515625" style="124" customWidth="1"/>
    <col min="3586" max="3586" width="32.7109375" style="124" customWidth="1"/>
    <col min="3587" max="3587" width="24.140625" style="124" customWidth="1"/>
    <col min="3588" max="3588" width="17.85546875" style="124" customWidth="1"/>
    <col min="3589" max="3589" width="22.42578125" style="124" customWidth="1"/>
    <col min="3590" max="3590" width="19" style="124" customWidth="1"/>
    <col min="3591" max="3591" width="27.85546875" style="124" customWidth="1"/>
    <col min="3592" max="3592" width="11.5703125" style="124" customWidth="1"/>
    <col min="3593" max="3593" width="27.85546875" style="124" customWidth="1"/>
    <col min="3594" max="3594" width="16" style="124" customWidth="1"/>
    <col min="3595" max="3596" width="13.42578125" style="124" customWidth="1"/>
    <col min="3597" max="3597" width="39.85546875" style="124" customWidth="1"/>
    <col min="3598" max="3599" width="20.140625" style="124" customWidth="1"/>
    <col min="3600" max="3600" width="18.28515625" style="124" customWidth="1"/>
    <col min="3601" max="3601" width="58.28515625" style="124" customWidth="1"/>
    <col min="3602" max="3840" width="11.42578125" style="124"/>
    <col min="3841" max="3841" width="6.28515625" style="124" customWidth="1"/>
    <col min="3842" max="3842" width="32.7109375" style="124" customWidth="1"/>
    <col min="3843" max="3843" width="24.140625" style="124" customWidth="1"/>
    <col min="3844" max="3844" width="17.85546875" style="124" customWidth="1"/>
    <col min="3845" max="3845" width="22.42578125" style="124" customWidth="1"/>
    <col min="3846" max="3846" width="19" style="124" customWidth="1"/>
    <col min="3847" max="3847" width="27.85546875" style="124" customWidth="1"/>
    <col min="3848" max="3848" width="11.5703125" style="124" customWidth="1"/>
    <col min="3849" max="3849" width="27.85546875" style="124" customWidth="1"/>
    <col min="3850" max="3850" width="16" style="124" customWidth="1"/>
    <col min="3851" max="3852" width="13.42578125" style="124" customWidth="1"/>
    <col min="3853" max="3853" width="39.85546875" style="124" customWidth="1"/>
    <col min="3854" max="3855" width="20.140625" style="124" customWidth="1"/>
    <col min="3856" max="3856" width="18.28515625" style="124" customWidth="1"/>
    <col min="3857" max="3857" width="58.28515625" style="124" customWidth="1"/>
    <col min="3858" max="4096" width="11.42578125" style="124"/>
    <col min="4097" max="4097" width="6.28515625" style="124" customWidth="1"/>
    <col min="4098" max="4098" width="32.7109375" style="124" customWidth="1"/>
    <col min="4099" max="4099" width="24.140625" style="124" customWidth="1"/>
    <col min="4100" max="4100" width="17.85546875" style="124" customWidth="1"/>
    <col min="4101" max="4101" width="22.42578125" style="124" customWidth="1"/>
    <col min="4102" max="4102" width="19" style="124" customWidth="1"/>
    <col min="4103" max="4103" width="27.85546875" style="124" customWidth="1"/>
    <col min="4104" max="4104" width="11.5703125" style="124" customWidth="1"/>
    <col min="4105" max="4105" width="27.85546875" style="124" customWidth="1"/>
    <col min="4106" max="4106" width="16" style="124" customWidth="1"/>
    <col min="4107" max="4108" width="13.42578125" style="124" customWidth="1"/>
    <col min="4109" max="4109" width="39.85546875" style="124" customWidth="1"/>
    <col min="4110" max="4111" width="20.140625" style="124" customWidth="1"/>
    <col min="4112" max="4112" width="18.28515625" style="124" customWidth="1"/>
    <col min="4113" max="4113" width="58.28515625" style="124" customWidth="1"/>
    <col min="4114" max="4352" width="11.42578125" style="124"/>
    <col min="4353" max="4353" width="6.28515625" style="124" customWidth="1"/>
    <col min="4354" max="4354" width="32.7109375" style="124" customWidth="1"/>
    <col min="4355" max="4355" width="24.140625" style="124" customWidth="1"/>
    <col min="4356" max="4356" width="17.85546875" style="124" customWidth="1"/>
    <col min="4357" max="4357" width="22.42578125" style="124" customWidth="1"/>
    <col min="4358" max="4358" width="19" style="124" customWidth="1"/>
    <col min="4359" max="4359" width="27.85546875" style="124" customWidth="1"/>
    <col min="4360" max="4360" width="11.5703125" style="124" customWidth="1"/>
    <col min="4361" max="4361" width="27.85546875" style="124" customWidth="1"/>
    <col min="4362" max="4362" width="16" style="124" customWidth="1"/>
    <col min="4363" max="4364" width="13.42578125" style="124" customWidth="1"/>
    <col min="4365" max="4365" width="39.85546875" style="124" customWidth="1"/>
    <col min="4366" max="4367" width="20.140625" style="124" customWidth="1"/>
    <col min="4368" max="4368" width="18.28515625" style="124" customWidth="1"/>
    <col min="4369" max="4369" width="58.28515625" style="124" customWidth="1"/>
    <col min="4370" max="4608" width="11.42578125" style="124"/>
    <col min="4609" max="4609" width="6.28515625" style="124" customWidth="1"/>
    <col min="4610" max="4610" width="32.7109375" style="124" customWidth="1"/>
    <col min="4611" max="4611" width="24.140625" style="124" customWidth="1"/>
    <col min="4612" max="4612" width="17.85546875" style="124" customWidth="1"/>
    <col min="4613" max="4613" width="22.42578125" style="124" customWidth="1"/>
    <col min="4614" max="4614" width="19" style="124" customWidth="1"/>
    <col min="4615" max="4615" width="27.85546875" style="124" customWidth="1"/>
    <col min="4616" max="4616" width="11.5703125" style="124" customWidth="1"/>
    <col min="4617" max="4617" width="27.85546875" style="124" customWidth="1"/>
    <col min="4618" max="4618" width="16" style="124" customWidth="1"/>
    <col min="4619" max="4620" width="13.42578125" style="124" customWidth="1"/>
    <col min="4621" max="4621" width="39.85546875" style="124" customWidth="1"/>
    <col min="4622" max="4623" width="20.140625" style="124" customWidth="1"/>
    <col min="4624" max="4624" width="18.28515625" style="124" customWidth="1"/>
    <col min="4625" max="4625" width="58.28515625" style="124" customWidth="1"/>
    <col min="4626" max="4864" width="11.42578125" style="124"/>
    <col min="4865" max="4865" width="6.28515625" style="124" customWidth="1"/>
    <col min="4866" max="4866" width="32.7109375" style="124" customWidth="1"/>
    <col min="4867" max="4867" width="24.140625" style="124" customWidth="1"/>
    <col min="4868" max="4868" width="17.85546875" style="124" customWidth="1"/>
    <col min="4869" max="4869" width="22.42578125" style="124" customWidth="1"/>
    <col min="4870" max="4870" width="19" style="124" customWidth="1"/>
    <col min="4871" max="4871" width="27.85546875" style="124" customWidth="1"/>
    <col min="4872" max="4872" width="11.5703125" style="124" customWidth="1"/>
    <col min="4873" max="4873" width="27.85546875" style="124" customWidth="1"/>
    <col min="4874" max="4874" width="16" style="124" customWidth="1"/>
    <col min="4875" max="4876" width="13.42578125" style="124" customWidth="1"/>
    <col min="4877" max="4877" width="39.85546875" style="124" customWidth="1"/>
    <col min="4878" max="4879" width="20.140625" style="124" customWidth="1"/>
    <col min="4880" max="4880" width="18.28515625" style="124" customWidth="1"/>
    <col min="4881" max="4881" width="58.28515625" style="124" customWidth="1"/>
    <col min="4882" max="5120" width="11.42578125" style="124"/>
    <col min="5121" max="5121" width="6.28515625" style="124" customWidth="1"/>
    <col min="5122" max="5122" width="32.7109375" style="124" customWidth="1"/>
    <col min="5123" max="5123" width="24.140625" style="124" customWidth="1"/>
    <col min="5124" max="5124" width="17.85546875" style="124" customWidth="1"/>
    <col min="5125" max="5125" width="22.42578125" style="124" customWidth="1"/>
    <col min="5126" max="5126" width="19" style="124" customWidth="1"/>
    <col min="5127" max="5127" width="27.85546875" style="124" customWidth="1"/>
    <col min="5128" max="5128" width="11.5703125" style="124" customWidth="1"/>
    <col min="5129" max="5129" width="27.85546875" style="124" customWidth="1"/>
    <col min="5130" max="5130" width="16" style="124" customWidth="1"/>
    <col min="5131" max="5132" width="13.42578125" style="124" customWidth="1"/>
    <col min="5133" max="5133" width="39.85546875" style="124" customWidth="1"/>
    <col min="5134" max="5135" width="20.140625" style="124" customWidth="1"/>
    <col min="5136" max="5136" width="18.28515625" style="124" customWidth="1"/>
    <col min="5137" max="5137" width="58.28515625" style="124" customWidth="1"/>
    <col min="5138" max="5376" width="11.42578125" style="124"/>
    <col min="5377" max="5377" width="6.28515625" style="124" customWidth="1"/>
    <col min="5378" max="5378" width="32.7109375" style="124" customWidth="1"/>
    <col min="5379" max="5379" width="24.140625" style="124" customWidth="1"/>
    <col min="5380" max="5380" width="17.85546875" style="124" customWidth="1"/>
    <col min="5381" max="5381" width="22.42578125" style="124" customWidth="1"/>
    <col min="5382" max="5382" width="19" style="124" customWidth="1"/>
    <col min="5383" max="5383" width="27.85546875" style="124" customWidth="1"/>
    <col min="5384" max="5384" width="11.5703125" style="124" customWidth="1"/>
    <col min="5385" max="5385" width="27.85546875" style="124" customWidth="1"/>
    <col min="5386" max="5386" width="16" style="124" customWidth="1"/>
    <col min="5387" max="5388" width="13.42578125" style="124" customWidth="1"/>
    <col min="5389" max="5389" width="39.85546875" style="124" customWidth="1"/>
    <col min="5390" max="5391" width="20.140625" style="124" customWidth="1"/>
    <col min="5392" max="5392" width="18.28515625" style="124" customWidth="1"/>
    <col min="5393" max="5393" width="58.28515625" style="124" customWidth="1"/>
    <col min="5394" max="5632" width="11.42578125" style="124"/>
    <col min="5633" max="5633" width="6.28515625" style="124" customWidth="1"/>
    <col min="5634" max="5634" width="32.7109375" style="124" customWidth="1"/>
    <col min="5635" max="5635" width="24.140625" style="124" customWidth="1"/>
    <col min="5636" max="5636" width="17.85546875" style="124" customWidth="1"/>
    <col min="5637" max="5637" width="22.42578125" style="124" customWidth="1"/>
    <col min="5638" max="5638" width="19" style="124" customWidth="1"/>
    <col min="5639" max="5639" width="27.85546875" style="124" customWidth="1"/>
    <col min="5640" max="5640" width="11.5703125" style="124" customWidth="1"/>
    <col min="5641" max="5641" width="27.85546875" style="124" customWidth="1"/>
    <col min="5642" max="5642" width="16" style="124" customWidth="1"/>
    <col min="5643" max="5644" width="13.42578125" style="124" customWidth="1"/>
    <col min="5645" max="5645" width="39.85546875" style="124" customWidth="1"/>
    <col min="5646" max="5647" width="20.140625" style="124" customWidth="1"/>
    <col min="5648" max="5648" width="18.28515625" style="124" customWidth="1"/>
    <col min="5649" max="5649" width="58.28515625" style="124" customWidth="1"/>
    <col min="5650" max="5888" width="11.42578125" style="124"/>
    <col min="5889" max="5889" width="6.28515625" style="124" customWidth="1"/>
    <col min="5890" max="5890" width="32.7109375" style="124" customWidth="1"/>
    <col min="5891" max="5891" width="24.140625" style="124" customWidth="1"/>
    <col min="5892" max="5892" width="17.85546875" style="124" customWidth="1"/>
    <col min="5893" max="5893" width="22.42578125" style="124" customWidth="1"/>
    <col min="5894" max="5894" width="19" style="124" customWidth="1"/>
    <col min="5895" max="5895" width="27.85546875" style="124" customWidth="1"/>
    <col min="5896" max="5896" width="11.5703125" style="124" customWidth="1"/>
    <col min="5897" max="5897" width="27.85546875" style="124" customWidth="1"/>
    <col min="5898" max="5898" width="16" style="124" customWidth="1"/>
    <col min="5899" max="5900" width="13.42578125" style="124" customWidth="1"/>
    <col min="5901" max="5901" width="39.85546875" style="124" customWidth="1"/>
    <col min="5902" max="5903" width="20.140625" style="124" customWidth="1"/>
    <col min="5904" max="5904" width="18.28515625" style="124" customWidth="1"/>
    <col min="5905" max="5905" width="58.28515625" style="124" customWidth="1"/>
    <col min="5906" max="6144" width="11.42578125" style="124"/>
    <col min="6145" max="6145" width="6.28515625" style="124" customWidth="1"/>
    <col min="6146" max="6146" width="32.7109375" style="124" customWidth="1"/>
    <col min="6147" max="6147" width="24.140625" style="124" customWidth="1"/>
    <col min="6148" max="6148" width="17.85546875" style="124" customWidth="1"/>
    <col min="6149" max="6149" width="22.42578125" style="124" customWidth="1"/>
    <col min="6150" max="6150" width="19" style="124" customWidth="1"/>
    <col min="6151" max="6151" width="27.85546875" style="124" customWidth="1"/>
    <col min="6152" max="6152" width="11.5703125" style="124" customWidth="1"/>
    <col min="6153" max="6153" width="27.85546875" style="124" customWidth="1"/>
    <col min="6154" max="6154" width="16" style="124" customWidth="1"/>
    <col min="6155" max="6156" width="13.42578125" style="124" customWidth="1"/>
    <col min="6157" max="6157" width="39.85546875" style="124" customWidth="1"/>
    <col min="6158" max="6159" width="20.140625" style="124" customWidth="1"/>
    <col min="6160" max="6160" width="18.28515625" style="124" customWidth="1"/>
    <col min="6161" max="6161" width="58.28515625" style="124" customWidth="1"/>
    <col min="6162" max="6400" width="11.42578125" style="124"/>
    <col min="6401" max="6401" width="6.28515625" style="124" customWidth="1"/>
    <col min="6402" max="6402" width="32.7109375" style="124" customWidth="1"/>
    <col min="6403" max="6403" width="24.140625" style="124" customWidth="1"/>
    <col min="6404" max="6404" width="17.85546875" style="124" customWidth="1"/>
    <col min="6405" max="6405" width="22.42578125" style="124" customWidth="1"/>
    <col min="6406" max="6406" width="19" style="124" customWidth="1"/>
    <col min="6407" max="6407" width="27.85546875" style="124" customWidth="1"/>
    <col min="6408" max="6408" width="11.5703125" style="124" customWidth="1"/>
    <col min="6409" max="6409" width="27.85546875" style="124" customWidth="1"/>
    <col min="6410" max="6410" width="16" style="124" customWidth="1"/>
    <col min="6411" max="6412" width="13.42578125" style="124" customWidth="1"/>
    <col min="6413" max="6413" width="39.85546875" style="124" customWidth="1"/>
    <col min="6414" max="6415" width="20.140625" style="124" customWidth="1"/>
    <col min="6416" max="6416" width="18.28515625" style="124" customWidth="1"/>
    <col min="6417" max="6417" width="58.28515625" style="124" customWidth="1"/>
    <col min="6418" max="6656" width="11.42578125" style="124"/>
    <col min="6657" max="6657" width="6.28515625" style="124" customWidth="1"/>
    <col min="6658" max="6658" width="32.7109375" style="124" customWidth="1"/>
    <col min="6659" max="6659" width="24.140625" style="124" customWidth="1"/>
    <col min="6660" max="6660" width="17.85546875" style="124" customWidth="1"/>
    <col min="6661" max="6661" width="22.42578125" style="124" customWidth="1"/>
    <col min="6662" max="6662" width="19" style="124" customWidth="1"/>
    <col min="6663" max="6663" width="27.85546875" style="124" customWidth="1"/>
    <col min="6664" max="6664" width="11.5703125" style="124" customWidth="1"/>
    <col min="6665" max="6665" width="27.85546875" style="124" customWidth="1"/>
    <col min="6666" max="6666" width="16" style="124" customWidth="1"/>
    <col min="6667" max="6668" width="13.42578125" style="124" customWidth="1"/>
    <col min="6669" max="6669" width="39.85546875" style="124" customWidth="1"/>
    <col min="6670" max="6671" width="20.140625" style="124" customWidth="1"/>
    <col min="6672" max="6672" width="18.28515625" style="124" customWidth="1"/>
    <col min="6673" max="6673" width="58.28515625" style="124" customWidth="1"/>
    <col min="6674" max="6912" width="11.42578125" style="124"/>
    <col min="6913" max="6913" width="6.28515625" style="124" customWidth="1"/>
    <col min="6914" max="6914" width="32.7109375" style="124" customWidth="1"/>
    <col min="6915" max="6915" width="24.140625" style="124" customWidth="1"/>
    <col min="6916" max="6916" width="17.85546875" style="124" customWidth="1"/>
    <col min="6917" max="6917" width="22.42578125" style="124" customWidth="1"/>
    <col min="6918" max="6918" width="19" style="124" customWidth="1"/>
    <col min="6919" max="6919" width="27.85546875" style="124" customWidth="1"/>
    <col min="6920" max="6920" width="11.5703125" style="124" customWidth="1"/>
    <col min="6921" max="6921" width="27.85546875" style="124" customWidth="1"/>
    <col min="6922" max="6922" width="16" style="124" customWidth="1"/>
    <col min="6923" max="6924" width="13.42578125" style="124" customWidth="1"/>
    <col min="6925" max="6925" width="39.85546875" style="124" customWidth="1"/>
    <col min="6926" max="6927" width="20.140625" style="124" customWidth="1"/>
    <col min="6928" max="6928" width="18.28515625" style="124" customWidth="1"/>
    <col min="6929" max="6929" width="58.28515625" style="124" customWidth="1"/>
    <col min="6930" max="7168" width="11.42578125" style="124"/>
    <col min="7169" max="7169" width="6.28515625" style="124" customWidth="1"/>
    <col min="7170" max="7170" width="32.7109375" style="124" customWidth="1"/>
    <col min="7171" max="7171" width="24.140625" style="124" customWidth="1"/>
    <col min="7172" max="7172" width="17.85546875" style="124" customWidth="1"/>
    <col min="7173" max="7173" width="22.42578125" style="124" customWidth="1"/>
    <col min="7174" max="7174" width="19" style="124" customWidth="1"/>
    <col min="7175" max="7175" width="27.85546875" style="124" customWidth="1"/>
    <col min="7176" max="7176" width="11.5703125" style="124" customWidth="1"/>
    <col min="7177" max="7177" width="27.85546875" style="124" customWidth="1"/>
    <col min="7178" max="7178" width="16" style="124" customWidth="1"/>
    <col min="7179" max="7180" width="13.42578125" style="124" customWidth="1"/>
    <col min="7181" max="7181" width="39.85546875" style="124" customWidth="1"/>
    <col min="7182" max="7183" width="20.140625" style="124" customWidth="1"/>
    <col min="7184" max="7184" width="18.28515625" style="124" customWidth="1"/>
    <col min="7185" max="7185" width="58.28515625" style="124" customWidth="1"/>
    <col min="7186" max="7424" width="11.42578125" style="124"/>
    <col min="7425" max="7425" width="6.28515625" style="124" customWidth="1"/>
    <col min="7426" max="7426" width="32.7109375" style="124" customWidth="1"/>
    <col min="7427" max="7427" width="24.140625" style="124" customWidth="1"/>
    <col min="7428" max="7428" width="17.85546875" style="124" customWidth="1"/>
    <col min="7429" max="7429" width="22.42578125" style="124" customWidth="1"/>
    <col min="7430" max="7430" width="19" style="124" customWidth="1"/>
    <col min="7431" max="7431" width="27.85546875" style="124" customWidth="1"/>
    <col min="7432" max="7432" width="11.5703125" style="124" customWidth="1"/>
    <col min="7433" max="7433" width="27.85546875" style="124" customWidth="1"/>
    <col min="7434" max="7434" width="16" style="124" customWidth="1"/>
    <col min="7435" max="7436" width="13.42578125" style="124" customWidth="1"/>
    <col min="7437" max="7437" width="39.85546875" style="124" customWidth="1"/>
    <col min="7438" max="7439" width="20.140625" style="124" customWidth="1"/>
    <col min="7440" max="7440" width="18.28515625" style="124" customWidth="1"/>
    <col min="7441" max="7441" width="58.28515625" style="124" customWidth="1"/>
    <col min="7442" max="7680" width="11.42578125" style="124"/>
    <col min="7681" max="7681" width="6.28515625" style="124" customWidth="1"/>
    <col min="7682" max="7682" width="32.7109375" style="124" customWidth="1"/>
    <col min="7683" max="7683" width="24.140625" style="124" customWidth="1"/>
    <col min="7684" max="7684" width="17.85546875" style="124" customWidth="1"/>
    <col min="7685" max="7685" width="22.42578125" style="124" customWidth="1"/>
    <col min="7686" max="7686" width="19" style="124" customWidth="1"/>
    <col min="7687" max="7687" width="27.85546875" style="124" customWidth="1"/>
    <col min="7688" max="7688" width="11.5703125" style="124" customWidth="1"/>
    <col min="7689" max="7689" width="27.85546875" style="124" customWidth="1"/>
    <col min="7690" max="7690" width="16" style="124" customWidth="1"/>
    <col min="7691" max="7692" width="13.42578125" style="124" customWidth="1"/>
    <col min="7693" max="7693" width="39.85546875" style="124" customWidth="1"/>
    <col min="7694" max="7695" width="20.140625" style="124" customWidth="1"/>
    <col min="7696" max="7696" width="18.28515625" style="124" customWidth="1"/>
    <col min="7697" max="7697" width="58.28515625" style="124" customWidth="1"/>
    <col min="7698" max="7936" width="11.42578125" style="124"/>
    <col min="7937" max="7937" width="6.28515625" style="124" customWidth="1"/>
    <col min="7938" max="7938" width="32.7109375" style="124" customWidth="1"/>
    <col min="7939" max="7939" width="24.140625" style="124" customWidth="1"/>
    <col min="7940" max="7940" width="17.85546875" style="124" customWidth="1"/>
    <col min="7941" max="7941" width="22.42578125" style="124" customWidth="1"/>
    <col min="7942" max="7942" width="19" style="124" customWidth="1"/>
    <col min="7943" max="7943" width="27.85546875" style="124" customWidth="1"/>
    <col min="7944" max="7944" width="11.5703125" style="124" customWidth="1"/>
    <col min="7945" max="7945" width="27.85546875" style="124" customWidth="1"/>
    <col min="7946" max="7946" width="16" style="124" customWidth="1"/>
    <col min="7947" max="7948" width="13.42578125" style="124" customWidth="1"/>
    <col min="7949" max="7949" width="39.85546875" style="124" customWidth="1"/>
    <col min="7950" max="7951" width="20.140625" style="124" customWidth="1"/>
    <col min="7952" max="7952" width="18.28515625" style="124" customWidth="1"/>
    <col min="7953" max="7953" width="58.28515625" style="124" customWidth="1"/>
    <col min="7954" max="8192" width="11.42578125" style="124"/>
    <col min="8193" max="8193" width="6.28515625" style="124" customWidth="1"/>
    <col min="8194" max="8194" width="32.7109375" style="124" customWidth="1"/>
    <col min="8195" max="8195" width="24.140625" style="124" customWidth="1"/>
    <col min="8196" max="8196" width="17.85546875" style="124" customWidth="1"/>
    <col min="8197" max="8197" width="22.42578125" style="124" customWidth="1"/>
    <col min="8198" max="8198" width="19" style="124" customWidth="1"/>
    <col min="8199" max="8199" width="27.85546875" style="124" customWidth="1"/>
    <col min="8200" max="8200" width="11.5703125" style="124" customWidth="1"/>
    <col min="8201" max="8201" width="27.85546875" style="124" customWidth="1"/>
    <col min="8202" max="8202" width="16" style="124" customWidth="1"/>
    <col min="8203" max="8204" width="13.42578125" style="124" customWidth="1"/>
    <col min="8205" max="8205" width="39.85546875" style="124" customWidth="1"/>
    <col min="8206" max="8207" width="20.140625" style="124" customWidth="1"/>
    <col min="8208" max="8208" width="18.28515625" style="124" customWidth="1"/>
    <col min="8209" max="8209" width="58.28515625" style="124" customWidth="1"/>
    <col min="8210" max="8448" width="11.42578125" style="124"/>
    <col min="8449" max="8449" width="6.28515625" style="124" customWidth="1"/>
    <col min="8450" max="8450" width="32.7109375" style="124" customWidth="1"/>
    <col min="8451" max="8451" width="24.140625" style="124" customWidth="1"/>
    <col min="8452" max="8452" width="17.85546875" style="124" customWidth="1"/>
    <col min="8453" max="8453" width="22.42578125" style="124" customWidth="1"/>
    <col min="8454" max="8454" width="19" style="124" customWidth="1"/>
    <col min="8455" max="8455" width="27.85546875" style="124" customWidth="1"/>
    <col min="8456" max="8456" width="11.5703125" style="124" customWidth="1"/>
    <col min="8457" max="8457" width="27.85546875" style="124" customWidth="1"/>
    <col min="8458" max="8458" width="16" style="124" customWidth="1"/>
    <col min="8459" max="8460" width="13.42578125" style="124" customWidth="1"/>
    <col min="8461" max="8461" width="39.85546875" style="124" customWidth="1"/>
    <col min="8462" max="8463" width="20.140625" style="124" customWidth="1"/>
    <col min="8464" max="8464" width="18.28515625" style="124" customWidth="1"/>
    <col min="8465" max="8465" width="58.28515625" style="124" customWidth="1"/>
    <col min="8466" max="8704" width="11.42578125" style="124"/>
    <col min="8705" max="8705" width="6.28515625" style="124" customWidth="1"/>
    <col min="8706" max="8706" width="32.7109375" style="124" customWidth="1"/>
    <col min="8707" max="8707" width="24.140625" style="124" customWidth="1"/>
    <col min="8708" max="8708" width="17.85546875" style="124" customWidth="1"/>
    <col min="8709" max="8709" width="22.42578125" style="124" customWidth="1"/>
    <col min="8710" max="8710" width="19" style="124" customWidth="1"/>
    <col min="8711" max="8711" width="27.85546875" style="124" customWidth="1"/>
    <col min="8712" max="8712" width="11.5703125" style="124" customWidth="1"/>
    <col min="8713" max="8713" width="27.85546875" style="124" customWidth="1"/>
    <col min="8714" max="8714" width="16" style="124" customWidth="1"/>
    <col min="8715" max="8716" width="13.42578125" style="124" customWidth="1"/>
    <col min="8717" max="8717" width="39.85546875" style="124" customWidth="1"/>
    <col min="8718" max="8719" width="20.140625" style="124" customWidth="1"/>
    <col min="8720" max="8720" width="18.28515625" style="124" customWidth="1"/>
    <col min="8721" max="8721" width="58.28515625" style="124" customWidth="1"/>
    <col min="8722" max="8960" width="11.42578125" style="124"/>
    <col min="8961" max="8961" width="6.28515625" style="124" customWidth="1"/>
    <col min="8962" max="8962" width="32.7109375" style="124" customWidth="1"/>
    <col min="8963" max="8963" width="24.140625" style="124" customWidth="1"/>
    <col min="8964" max="8964" width="17.85546875" style="124" customWidth="1"/>
    <col min="8965" max="8965" width="22.42578125" style="124" customWidth="1"/>
    <col min="8966" max="8966" width="19" style="124" customWidth="1"/>
    <col min="8967" max="8967" width="27.85546875" style="124" customWidth="1"/>
    <col min="8968" max="8968" width="11.5703125" style="124" customWidth="1"/>
    <col min="8969" max="8969" width="27.85546875" style="124" customWidth="1"/>
    <col min="8970" max="8970" width="16" style="124" customWidth="1"/>
    <col min="8971" max="8972" width="13.42578125" style="124" customWidth="1"/>
    <col min="8973" max="8973" width="39.85546875" style="124" customWidth="1"/>
    <col min="8974" max="8975" width="20.140625" style="124" customWidth="1"/>
    <col min="8976" max="8976" width="18.28515625" style="124" customWidth="1"/>
    <col min="8977" max="8977" width="58.28515625" style="124" customWidth="1"/>
    <col min="8978" max="9216" width="11.42578125" style="124"/>
    <col min="9217" max="9217" width="6.28515625" style="124" customWidth="1"/>
    <col min="9218" max="9218" width="32.7109375" style="124" customWidth="1"/>
    <col min="9219" max="9219" width="24.140625" style="124" customWidth="1"/>
    <col min="9220" max="9220" width="17.85546875" style="124" customWidth="1"/>
    <col min="9221" max="9221" width="22.42578125" style="124" customWidth="1"/>
    <col min="9222" max="9222" width="19" style="124" customWidth="1"/>
    <col min="9223" max="9223" width="27.85546875" style="124" customWidth="1"/>
    <col min="9224" max="9224" width="11.5703125" style="124" customWidth="1"/>
    <col min="9225" max="9225" width="27.85546875" style="124" customWidth="1"/>
    <col min="9226" max="9226" width="16" style="124" customWidth="1"/>
    <col min="9227" max="9228" width="13.42578125" style="124" customWidth="1"/>
    <col min="9229" max="9229" width="39.85546875" style="124" customWidth="1"/>
    <col min="9230" max="9231" width="20.140625" style="124" customWidth="1"/>
    <col min="9232" max="9232" width="18.28515625" style="124" customWidth="1"/>
    <col min="9233" max="9233" width="58.28515625" style="124" customWidth="1"/>
    <col min="9234" max="9472" width="11.42578125" style="124"/>
    <col min="9473" max="9473" width="6.28515625" style="124" customWidth="1"/>
    <col min="9474" max="9474" width="32.7109375" style="124" customWidth="1"/>
    <col min="9475" max="9475" width="24.140625" style="124" customWidth="1"/>
    <col min="9476" max="9476" width="17.85546875" style="124" customWidth="1"/>
    <col min="9477" max="9477" width="22.42578125" style="124" customWidth="1"/>
    <col min="9478" max="9478" width="19" style="124" customWidth="1"/>
    <col min="9479" max="9479" width="27.85546875" style="124" customWidth="1"/>
    <col min="9480" max="9480" width="11.5703125" style="124" customWidth="1"/>
    <col min="9481" max="9481" width="27.85546875" style="124" customWidth="1"/>
    <col min="9482" max="9482" width="16" style="124" customWidth="1"/>
    <col min="9483" max="9484" width="13.42578125" style="124" customWidth="1"/>
    <col min="9485" max="9485" width="39.85546875" style="124" customWidth="1"/>
    <col min="9486" max="9487" width="20.140625" style="124" customWidth="1"/>
    <col min="9488" max="9488" width="18.28515625" style="124" customWidth="1"/>
    <col min="9489" max="9489" width="58.28515625" style="124" customWidth="1"/>
    <col min="9490" max="9728" width="11.42578125" style="124"/>
    <col min="9729" max="9729" width="6.28515625" style="124" customWidth="1"/>
    <col min="9730" max="9730" width="32.7109375" style="124" customWidth="1"/>
    <col min="9731" max="9731" width="24.140625" style="124" customWidth="1"/>
    <col min="9732" max="9732" width="17.85546875" style="124" customWidth="1"/>
    <col min="9733" max="9733" width="22.42578125" style="124" customWidth="1"/>
    <col min="9734" max="9734" width="19" style="124" customWidth="1"/>
    <col min="9735" max="9735" width="27.85546875" style="124" customWidth="1"/>
    <col min="9736" max="9736" width="11.5703125" style="124" customWidth="1"/>
    <col min="9737" max="9737" width="27.85546875" style="124" customWidth="1"/>
    <col min="9738" max="9738" width="16" style="124" customWidth="1"/>
    <col min="9739" max="9740" width="13.42578125" style="124" customWidth="1"/>
    <col min="9741" max="9741" width="39.85546875" style="124" customWidth="1"/>
    <col min="9742" max="9743" width="20.140625" style="124" customWidth="1"/>
    <col min="9744" max="9744" width="18.28515625" style="124" customWidth="1"/>
    <col min="9745" max="9745" width="58.28515625" style="124" customWidth="1"/>
    <col min="9746" max="9984" width="11.42578125" style="124"/>
    <col min="9985" max="9985" width="6.28515625" style="124" customWidth="1"/>
    <col min="9986" max="9986" width="32.7109375" style="124" customWidth="1"/>
    <col min="9987" max="9987" width="24.140625" style="124" customWidth="1"/>
    <col min="9988" max="9988" width="17.85546875" style="124" customWidth="1"/>
    <col min="9989" max="9989" width="22.42578125" style="124" customWidth="1"/>
    <col min="9990" max="9990" width="19" style="124" customWidth="1"/>
    <col min="9991" max="9991" width="27.85546875" style="124" customWidth="1"/>
    <col min="9992" max="9992" width="11.5703125" style="124" customWidth="1"/>
    <col min="9993" max="9993" width="27.85546875" style="124" customWidth="1"/>
    <col min="9994" max="9994" width="16" style="124" customWidth="1"/>
    <col min="9995" max="9996" width="13.42578125" style="124" customWidth="1"/>
    <col min="9997" max="9997" width="39.85546875" style="124" customWidth="1"/>
    <col min="9998" max="9999" width="20.140625" style="124" customWidth="1"/>
    <col min="10000" max="10000" width="18.28515625" style="124" customWidth="1"/>
    <col min="10001" max="10001" width="58.28515625" style="124" customWidth="1"/>
    <col min="10002" max="10240" width="11.42578125" style="124"/>
    <col min="10241" max="10241" width="6.28515625" style="124" customWidth="1"/>
    <col min="10242" max="10242" width="32.7109375" style="124" customWidth="1"/>
    <col min="10243" max="10243" width="24.140625" style="124" customWidth="1"/>
    <col min="10244" max="10244" width="17.85546875" style="124" customWidth="1"/>
    <col min="10245" max="10245" width="22.42578125" style="124" customWidth="1"/>
    <col min="10246" max="10246" width="19" style="124" customWidth="1"/>
    <col min="10247" max="10247" width="27.85546875" style="124" customWidth="1"/>
    <col min="10248" max="10248" width="11.5703125" style="124" customWidth="1"/>
    <col min="10249" max="10249" width="27.85546875" style="124" customWidth="1"/>
    <col min="10250" max="10250" width="16" style="124" customWidth="1"/>
    <col min="10251" max="10252" width="13.42578125" style="124" customWidth="1"/>
    <col min="10253" max="10253" width="39.85546875" style="124" customWidth="1"/>
    <col min="10254" max="10255" width="20.140625" style="124" customWidth="1"/>
    <col min="10256" max="10256" width="18.28515625" style="124" customWidth="1"/>
    <col min="10257" max="10257" width="58.28515625" style="124" customWidth="1"/>
    <col min="10258" max="10496" width="11.42578125" style="124"/>
    <col min="10497" max="10497" width="6.28515625" style="124" customWidth="1"/>
    <col min="10498" max="10498" width="32.7109375" style="124" customWidth="1"/>
    <col min="10499" max="10499" width="24.140625" style="124" customWidth="1"/>
    <col min="10500" max="10500" width="17.85546875" style="124" customWidth="1"/>
    <col min="10501" max="10501" width="22.42578125" style="124" customWidth="1"/>
    <col min="10502" max="10502" width="19" style="124" customWidth="1"/>
    <col min="10503" max="10503" width="27.85546875" style="124" customWidth="1"/>
    <col min="10504" max="10504" width="11.5703125" style="124" customWidth="1"/>
    <col min="10505" max="10505" width="27.85546875" style="124" customWidth="1"/>
    <col min="10506" max="10506" width="16" style="124" customWidth="1"/>
    <col min="10507" max="10508" width="13.42578125" style="124" customWidth="1"/>
    <col min="10509" max="10509" width="39.85546875" style="124" customWidth="1"/>
    <col min="10510" max="10511" width="20.140625" style="124" customWidth="1"/>
    <col min="10512" max="10512" width="18.28515625" style="124" customWidth="1"/>
    <col min="10513" max="10513" width="58.28515625" style="124" customWidth="1"/>
    <col min="10514" max="10752" width="11.42578125" style="124"/>
    <col min="10753" max="10753" width="6.28515625" style="124" customWidth="1"/>
    <col min="10754" max="10754" width="32.7109375" style="124" customWidth="1"/>
    <col min="10755" max="10755" width="24.140625" style="124" customWidth="1"/>
    <col min="10756" max="10756" width="17.85546875" style="124" customWidth="1"/>
    <col min="10757" max="10757" width="22.42578125" style="124" customWidth="1"/>
    <col min="10758" max="10758" width="19" style="124" customWidth="1"/>
    <col min="10759" max="10759" width="27.85546875" style="124" customWidth="1"/>
    <col min="10760" max="10760" width="11.5703125" style="124" customWidth="1"/>
    <col min="10761" max="10761" width="27.85546875" style="124" customWidth="1"/>
    <col min="10762" max="10762" width="16" style="124" customWidth="1"/>
    <col min="10763" max="10764" width="13.42578125" style="124" customWidth="1"/>
    <col min="10765" max="10765" width="39.85546875" style="124" customWidth="1"/>
    <col min="10766" max="10767" width="20.140625" style="124" customWidth="1"/>
    <col min="10768" max="10768" width="18.28515625" style="124" customWidth="1"/>
    <col min="10769" max="10769" width="58.28515625" style="124" customWidth="1"/>
    <col min="10770" max="11008" width="11.42578125" style="124"/>
    <col min="11009" max="11009" width="6.28515625" style="124" customWidth="1"/>
    <col min="11010" max="11010" width="32.7109375" style="124" customWidth="1"/>
    <col min="11011" max="11011" width="24.140625" style="124" customWidth="1"/>
    <col min="11012" max="11012" width="17.85546875" style="124" customWidth="1"/>
    <col min="11013" max="11013" width="22.42578125" style="124" customWidth="1"/>
    <col min="11014" max="11014" width="19" style="124" customWidth="1"/>
    <col min="11015" max="11015" width="27.85546875" style="124" customWidth="1"/>
    <col min="11016" max="11016" width="11.5703125" style="124" customWidth="1"/>
    <col min="11017" max="11017" width="27.85546875" style="124" customWidth="1"/>
    <col min="11018" max="11018" width="16" style="124" customWidth="1"/>
    <col min="11019" max="11020" width="13.42578125" style="124" customWidth="1"/>
    <col min="11021" max="11021" width="39.85546875" style="124" customWidth="1"/>
    <col min="11022" max="11023" width="20.140625" style="124" customWidth="1"/>
    <col min="11024" max="11024" width="18.28515625" style="124" customWidth="1"/>
    <col min="11025" max="11025" width="58.28515625" style="124" customWidth="1"/>
    <col min="11026" max="11264" width="11.42578125" style="124"/>
    <col min="11265" max="11265" width="6.28515625" style="124" customWidth="1"/>
    <col min="11266" max="11266" width="32.7109375" style="124" customWidth="1"/>
    <col min="11267" max="11267" width="24.140625" style="124" customWidth="1"/>
    <col min="11268" max="11268" width="17.85546875" style="124" customWidth="1"/>
    <col min="11269" max="11269" width="22.42578125" style="124" customWidth="1"/>
    <col min="11270" max="11270" width="19" style="124" customWidth="1"/>
    <col min="11271" max="11271" width="27.85546875" style="124" customWidth="1"/>
    <col min="11272" max="11272" width="11.5703125" style="124" customWidth="1"/>
    <col min="11273" max="11273" width="27.85546875" style="124" customWidth="1"/>
    <col min="11274" max="11274" width="16" style="124" customWidth="1"/>
    <col min="11275" max="11276" width="13.42578125" style="124" customWidth="1"/>
    <col min="11277" max="11277" width="39.85546875" style="124" customWidth="1"/>
    <col min="11278" max="11279" width="20.140625" style="124" customWidth="1"/>
    <col min="11280" max="11280" width="18.28515625" style="124" customWidth="1"/>
    <col min="11281" max="11281" width="58.28515625" style="124" customWidth="1"/>
    <col min="11282" max="11520" width="11.42578125" style="124"/>
    <col min="11521" max="11521" width="6.28515625" style="124" customWidth="1"/>
    <col min="11522" max="11522" width="32.7109375" style="124" customWidth="1"/>
    <col min="11523" max="11523" width="24.140625" style="124" customWidth="1"/>
    <col min="11524" max="11524" width="17.85546875" style="124" customWidth="1"/>
    <col min="11525" max="11525" width="22.42578125" style="124" customWidth="1"/>
    <col min="11526" max="11526" width="19" style="124" customWidth="1"/>
    <col min="11527" max="11527" width="27.85546875" style="124" customWidth="1"/>
    <col min="11528" max="11528" width="11.5703125" style="124" customWidth="1"/>
    <col min="11529" max="11529" width="27.85546875" style="124" customWidth="1"/>
    <col min="11530" max="11530" width="16" style="124" customWidth="1"/>
    <col min="11531" max="11532" width="13.42578125" style="124" customWidth="1"/>
    <col min="11533" max="11533" width="39.85546875" style="124" customWidth="1"/>
    <col min="11534" max="11535" width="20.140625" style="124" customWidth="1"/>
    <col min="11536" max="11536" width="18.28515625" style="124" customWidth="1"/>
    <col min="11537" max="11537" width="58.28515625" style="124" customWidth="1"/>
    <col min="11538" max="11776" width="11.42578125" style="124"/>
    <col min="11777" max="11777" width="6.28515625" style="124" customWidth="1"/>
    <col min="11778" max="11778" width="32.7109375" style="124" customWidth="1"/>
    <col min="11779" max="11779" width="24.140625" style="124" customWidth="1"/>
    <col min="11780" max="11780" width="17.85546875" style="124" customWidth="1"/>
    <col min="11781" max="11781" width="22.42578125" style="124" customWidth="1"/>
    <col min="11782" max="11782" width="19" style="124" customWidth="1"/>
    <col min="11783" max="11783" width="27.85546875" style="124" customWidth="1"/>
    <col min="11784" max="11784" width="11.5703125" style="124" customWidth="1"/>
    <col min="11785" max="11785" width="27.85546875" style="124" customWidth="1"/>
    <col min="11786" max="11786" width="16" style="124" customWidth="1"/>
    <col min="11787" max="11788" width="13.42578125" style="124" customWidth="1"/>
    <col min="11789" max="11789" width="39.85546875" style="124" customWidth="1"/>
    <col min="11790" max="11791" width="20.140625" style="124" customWidth="1"/>
    <col min="11792" max="11792" width="18.28515625" style="124" customWidth="1"/>
    <col min="11793" max="11793" width="58.28515625" style="124" customWidth="1"/>
    <col min="11794" max="12032" width="11.42578125" style="124"/>
    <col min="12033" max="12033" width="6.28515625" style="124" customWidth="1"/>
    <col min="12034" max="12034" width="32.7109375" style="124" customWidth="1"/>
    <col min="12035" max="12035" width="24.140625" style="124" customWidth="1"/>
    <col min="12036" max="12036" width="17.85546875" style="124" customWidth="1"/>
    <col min="12037" max="12037" width="22.42578125" style="124" customWidth="1"/>
    <col min="12038" max="12038" width="19" style="124" customWidth="1"/>
    <col min="12039" max="12039" width="27.85546875" style="124" customWidth="1"/>
    <col min="12040" max="12040" width="11.5703125" style="124" customWidth="1"/>
    <col min="12041" max="12041" width="27.85546875" style="124" customWidth="1"/>
    <col min="12042" max="12042" width="16" style="124" customWidth="1"/>
    <col min="12043" max="12044" width="13.42578125" style="124" customWidth="1"/>
    <col min="12045" max="12045" width="39.85546875" style="124" customWidth="1"/>
    <col min="12046" max="12047" width="20.140625" style="124" customWidth="1"/>
    <col min="12048" max="12048" width="18.28515625" style="124" customWidth="1"/>
    <col min="12049" max="12049" width="58.28515625" style="124" customWidth="1"/>
    <col min="12050" max="12288" width="11.42578125" style="124"/>
    <col min="12289" max="12289" width="6.28515625" style="124" customWidth="1"/>
    <col min="12290" max="12290" width="32.7109375" style="124" customWidth="1"/>
    <col min="12291" max="12291" width="24.140625" style="124" customWidth="1"/>
    <col min="12292" max="12292" width="17.85546875" style="124" customWidth="1"/>
    <col min="12293" max="12293" width="22.42578125" style="124" customWidth="1"/>
    <col min="12294" max="12294" width="19" style="124" customWidth="1"/>
    <col min="12295" max="12295" width="27.85546875" style="124" customWidth="1"/>
    <col min="12296" max="12296" width="11.5703125" style="124" customWidth="1"/>
    <col min="12297" max="12297" width="27.85546875" style="124" customWidth="1"/>
    <col min="12298" max="12298" width="16" style="124" customWidth="1"/>
    <col min="12299" max="12300" width="13.42578125" style="124" customWidth="1"/>
    <col min="12301" max="12301" width="39.85546875" style="124" customWidth="1"/>
    <col min="12302" max="12303" width="20.140625" style="124" customWidth="1"/>
    <col min="12304" max="12304" width="18.28515625" style="124" customWidth="1"/>
    <col min="12305" max="12305" width="58.28515625" style="124" customWidth="1"/>
    <col min="12306" max="12544" width="11.42578125" style="124"/>
    <col min="12545" max="12545" width="6.28515625" style="124" customWidth="1"/>
    <col min="12546" max="12546" width="32.7109375" style="124" customWidth="1"/>
    <col min="12547" max="12547" width="24.140625" style="124" customWidth="1"/>
    <col min="12548" max="12548" width="17.85546875" style="124" customWidth="1"/>
    <col min="12549" max="12549" width="22.42578125" style="124" customWidth="1"/>
    <col min="12550" max="12550" width="19" style="124" customWidth="1"/>
    <col min="12551" max="12551" width="27.85546875" style="124" customWidth="1"/>
    <col min="12552" max="12552" width="11.5703125" style="124" customWidth="1"/>
    <col min="12553" max="12553" width="27.85546875" style="124" customWidth="1"/>
    <col min="12554" max="12554" width="16" style="124" customWidth="1"/>
    <col min="12555" max="12556" width="13.42578125" style="124" customWidth="1"/>
    <col min="12557" max="12557" width="39.85546875" style="124" customWidth="1"/>
    <col min="12558" max="12559" width="20.140625" style="124" customWidth="1"/>
    <col min="12560" max="12560" width="18.28515625" style="124" customWidth="1"/>
    <col min="12561" max="12561" width="58.28515625" style="124" customWidth="1"/>
    <col min="12562" max="12800" width="11.42578125" style="124"/>
    <col min="12801" max="12801" width="6.28515625" style="124" customWidth="1"/>
    <col min="12802" max="12802" width="32.7109375" style="124" customWidth="1"/>
    <col min="12803" max="12803" width="24.140625" style="124" customWidth="1"/>
    <col min="12804" max="12804" width="17.85546875" style="124" customWidth="1"/>
    <col min="12805" max="12805" width="22.42578125" style="124" customWidth="1"/>
    <col min="12806" max="12806" width="19" style="124" customWidth="1"/>
    <col min="12807" max="12807" width="27.85546875" style="124" customWidth="1"/>
    <col min="12808" max="12808" width="11.5703125" style="124" customWidth="1"/>
    <col min="12809" max="12809" width="27.85546875" style="124" customWidth="1"/>
    <col min="12810" max="12810" width="16" style="124" customWidth="1"/>
    <col min="12811" max="12812" width="13.42578125" style="124" customWidth="1"/>
    <col min="12813" max="12813" width="39.85546875" style="124" customWidth="1"/>
    <col min="12814" max="12815" width="20.140625" style="124" customWidth="1"/>
    <col min="12816" max="12816" width="18.28515625" style="124" customWidth="1"/>
    <col min="12817" max="12817" width="58.28515625" style="124" customWidth="1"/>
    <col min="12818" max="13056" width="11.42578125" style="124"/>
    <col min="13057" max="13057" width="6.28515625" style="124" customWidth="1"/>
    <col min="13058" max="13058" width="32.7109375" style="124" customWidth="1"/>
    <col min="13059" max="13059" width="24.140625" style="124" customWidth="1"/>
    <col min="13060" max="13060" width="17.85546875" style="124" customWidth="1"/>
    <col min="13061" max="13061" width="22.42578125" style="124" customWidth="1"/>
    <col min="13062" max="13062" width="19" style="124" customWidth="1"/>
    <col min="13063" max="13063" width="27.85546875" style="124" customWidth="1"/>
    <col min="13064" max="13064" width="11.5703125" style="124" customWidth="1"/>
    <col min="13065" max="13065" width="27.85546875" style="124" customWidth="1"/>
    <col min="13066" max="13066" width="16" style="124" customWidth="1"/>
    <col min="13067" max="13068" width="13.42578125" style="124" customWidth="1"/>
    <col min="13069" max="13069" width="39.85546875" style="124" customWidth="1"/>
    <col min="13070" max="13071" width="20.140625" style="124" customWidth="1"/>
    <col min="13072" max="13072" width="18.28515625" style="124" customWidth="1"/>
    <col min="13073" max="13073" width="58.28515625" style="124" customWidth="1"/>
    <col min="13074" max="13312" width="11.42578125" style="124"/>
    <col min="13313" max="13313" width="6.28515625" style="124" customWidth="1"/>
    <col min="13314" max="13314" width="32.7109375" style="124" customWidth="1"/>
    <col min="13315" max="13315" width="24.140625" style="124" customWidth="1"/>
    <col min="13316" max="13316" width="17.85546875" style="124" customWidth="1"/>
    <col min="13317" max="13317" width="22.42578125" style="124" customWidth="1"/>
    <col min="13318" max="13318" width="19" style="124" customWidth="1"/>
    <col min="13319" max="13319" width="27.85546875" style="124" customWidth="1"/>
    <col min="13320" max="13320" width="11.5703125" style="124" customWidth="1"/>
    <col min="13321" max="13321" width="27.85546875" style="124" customWidth="1"/>
    <col min="13322" max="13322" width="16" style="124" customWidth="1"/>
    <col min="13323" max="13324" width="13.42578125" style="124" customWidth="1"/>
    <col min="13325" max="13325" width="39.85546875" style="124" customWidth="1"/>
    <col min="13326" max="13327" width="20.140625" style="124" customWidth="1"/>
    <col min="13328" max="13328" width="18.28515625" style="124" customWidth="1"/>
    <col min="13329" max="13329" width="58.28515625" style="124" customWidth="1"/>
    <col min="13330" max="13568" width="11.42578125" style="124"/>
    <col min="13569" max="13569" width="6.28515625" style="124" customWidth="1"/>
    <col min="13570" max="13570" width="32.7109375" style="124" customWidth="1"/>
    <col min="13571" max="13571" width="24.140625" style="124" customWidth="1"/>
    <col min="13572" max="13572" width="17.85546875" style="124" customWidth="1"/>
    <col min="13573" max="13573" width="22.42578125" style="124" customWidth="1"/>
    <col min="13574" max="13574" width="19" style="124" customWidth="1"/>
    <col min="13575" max="13575" width="27.85546875" style="124" customWidth="1"/>
    <col min="13576" max="13576" width="11.5703125" style="124" customWidth="1"/>
    <col min="13577" max="13577" width="27.85546875" style="124" customWidth="1"/>
    <col min="13578" max="13578" width="16" style="124" customWidth="1"/>
    <col min="13579" max="13580" width="13.42578125" style="124" customWidth="1"/>
    <col min="13581" max="13581" width="39.85546875" style="124" customWidth="1"/>
    <col min="13582" max="13583" width="20.140625" style="124" customWidth="1"/>
    <col min="13584" max="13584" width="18.28515625" style="124" customWidth="1"/>
    <col min="13585" max="13585" width="58.28515625" style="124" customWidth="1"/>
    <col min="13586" max="13824" width="11.42578125" style="124"/>
    <col min="13825" max="13825" width="6.28515625" style="124" customWidth="1"/>
    <col min="13826" max="13826" width="32.7109375" style="124" customWidth="1"/>
    <col min="13827" max="13827" width="24.140625" style="124" customWidth="1"/>
    <col min="13828" max="13828" width="17.85546875" style="124" customWidth="1"/>
    <col min="13829" max="13829" width="22.42578125" style="124" customWidth="1"/>
    <col min="13830" max="13830" width="19" style="124" customWidth="1"/>
    <col min="13831" max="13831" width="27.85546875" style="124" customWidth="1"/>
    <col min="13832" max="13832" width="11.5703125" style="124" customWidth="1"/>
    <col min="13833" max="13833" width="27.85546875" style="124" customWidth="1"/>
    <col min="13834" max="13834" width="16" style="124" customWidth="1"/>
    <col min="13835" max="13836" width="13.42578125" style="124" customWidth="1"/>
    <col min="13837" max="13837" width="39.85546875" style="124" customWidth="1"/>
    <col min="13838" max="13839" width="20.140625" style="124" customWidth="1"/>
    <col min="13840" max="13840" width="18.28515625" style="124" customWidth="1"/>
    <col min="13841" max="13841" width="58.28515625" style="124" customWidth="1"/>
    <col min="13842" max="14080" width="11.42578125" style="124"/>
    <col min="14081" max="14081" width="6.28515625" style="124" customWidth="1"/>
    <col min="14082" max="14082" width="32.7109375" style="124" customWidth="1"/>
    <col min="14083" max="14083" width="24.140625" style="124" customWidth="1"/>
    <col min="14084" max="14084" width="17.85546875" style="124" customWidth="1"/>
    <col min="14085" max="14085" width="22.42578125" style="124" customWidth="1"/>
    <col min="14086" max="14086" width="19" style="124" customWidth="1"/>
    <col min="14087" max="14087" width="27.85546875" style="124" customWidth="1"/>
    <col min="14088" max="14088" width="11.5703125" style="124" customWidth="1"/>
    <col min="14089" max="14089" width="27.85546875" style="124" customWidth="1"/>
    <col min="14090" max="14090" width="16" style="124" customWidth="1"/>
    <col min="14091" max="14092" width="13.42578125" style="124" customWidth="1"/>
    <col min="14093" max="14093" width="39.85546875" style="124" customWidth="1"/>
    <col min="14094" max="14095" width="20.140625" style="124" customWidth="1"/>
    <col min="14096" max="14096" width="18.28515625" style="124" customWidth="1"/>
    <col min="14097" max="14097" width="58.28515625" style="124" customWidth="1"/>
    <col min="14098" max="14336" width="11.42578125" style="124"/>
    <col min="14337" max="14337" width="6.28515625" style="124" customWidth="1"/>
    <col min="14338" max="14338" width="32.7109375" style="124" customWidth="1"/>
    <col min="14339" max="14339" width="24.140625" style="124" customWidth="1"/>
    <col min="14340" max="14340" width="17.85546875" style="124" customWidth="1"/>
    <col min="14341" max="14341" width="22.42578125" style="124" customWidth="1"/>
    <col min="14342" max="14342" width="19" style="124" customWidth="1"/>
    <col min="14343" max="14343" width="27.85546875" style="124" customWidth="1"/>
    <col min="14344" max="14344" width="11.5703125" style="124" customWidth="1"/>
    <col min="14345" max="14345" width="27.85546875" style="124" customWidth="1"/>
    <col min="14346" max="14346" width="16" style="124" customWidth="1"/>
    <col min="14347" max="14348" width="13.42578125" style="124" customWidth="1"/>
    <col min="14349" max="14349" width="39.85546875" style="124" customWidth="1"/>
    <col min="14350" max="14351" width="20.140625" style="124" customWidth="1"/>
    <col min="14352" max="14352" width="18.28515625" style="124" customWidth="1"/>
    <col min="14353" max="14353" width="58.28515625" style="124" customWidth="1"/>
    <col min="14354" max="14592" width="11.42578125" style="124"/>
    <col min="14593" max="14593" width="6.28515625" style="124" customWidth="1"/>
    <col min="14594" max="14594" width="32.7109375" style="124" customWidth="1"/>
    <col min="14595" max="14595" width="24.140625" style="124" customWidth="1"/>
    <col min="14596" max="14596" width="17.85546875" style="124" customWidth="1"/>
    <col min="14597" max="14597" width="22.42578125" style="124" customWidth="1"/>
    <col min="14598" max="14598" width="19" style="124" customWidth="1"/>
    <col min="14599" max="14599" width="27.85546875" style="124" customWidth="1"/>
    <col min="14600" max="14600" width="11.5703125" style="124" customWidth="1"/>
    <col min="14601" max="14601" width="27.85546875" style="124" customWidth="1"/>
    <col min="14602" max="14602" width="16" style="124" customWidth="1"/>
    <col min="14603" max="14604" width="13.42578125" style="124" customWidth="1"/>
    <col min="14605" max="14605" width="39.85546875" style="124" customWidth="1"/>
    <col min="14606" max="14607" width="20.140625" style="124" customWidth="1"/>
    <col min="14608" max="14608" width="18.28515625" style="124" customWidth="1"/>
    <col min="14609" max="14609" width="58.28515625" style="124" customWidth="1"/>
    <col min="14610" max="14848" width="11.42578125" style="124"/>
    <col min="14849" max="14849" width="6.28515625" style="124" customWidth="1"/>
    <col min="14850" max="14850" width="32.7109375" style="124" customWidth="1"/>
    <col min="14851" max="14851" width="24.140625" style="124" customWidth="1"/>
    <col min="14852" max="14852" width="17.85546875" style="124" customWidth="1"/>
    <col min="14853" max="14853" width="22.42578125" style="124" customWidth="1"/>
    <col min="14854" max="14854" width="19" style="124" customWidth="1"/>
    <col min="14855" max="14855" width="27.85546875" style="124" customWidth="1"/>
    <col min="14856" max="14856" width="11.5703125" style="124" customWidth="1"/>
    <col min="14857" max="14857" width="27.85546875" style="124" customWidth="1"/>
    <col min="14858" max="14858" width="16" style="124" customWidth="1"/>
    <col min="14859" max="14860" width="13.42578125" style="124" customWidth="1"/>
    <col min="14861" max="14861" width="39.85546875" style="124" customWidth="1"/>
    <col min="14862" max="14863" width="20.140625" style="124" customWidth="1"/>
    <col min="14864" max="14864" width="18.28515625" style="124" customWidth="1"/>
    <col min="14865" max="14865" width="58.28515625" style="124" customWidth="1"/>
    <col min="14866" max="15104" width="11.42578125" style="124"/>
    <col min="15105" max="15105" width="6.28515625" style="124" customWidth="1"/>
    <col min="15106" max="15106" width="32.7109375" style="124" customWidth="1"/>
    <col min="15107" max="15107" width="24.140625" style="124" customWidth="1"/>
    <col min="15108" max="15108" width="17.85546875" style="124" customWidth="1"/>
    <col min="15109" max="15109" width="22.42578125" style="124" customWidth="1"/>
    <col min="15110" max="15110" width="19" style="124" customWidth="1"/>
    <col min="15111" max="15111" width="27.85546875" style="124" customWidth="1"/>
    <col min="15112" max="15112" width="11.5703125" style="124" customWidth="1"/>
    <col min="15113" max="15113" width="27.85546875" style="124" customWidth="1"/>
    <col min="15114" max="15114" width="16" style="124" customWidth="1"/>
    <col min="15115" max="15116" width="13.42578125" style="124" customWidth="1"/>
    <col min="15117" max="15117" width="39.85546875" style="124" customWidth="1"/>
    <col min="15118" max="15119" width="20.140625" style="124" customWidth="1"/>
    <col min="15120" max="15120" width="18.28515625" style="124" customWidth="1"/>
    <col min="15121" max="15121" width="58.28515625" style="124" customWidth="1"/>
    <col min="15122" max="15360" width="11.42578125" style="124"/>
    <col min="15361" max="15361" width="6.28515625" style="124" customWidth="1"/>
    <col min="15362" max="15362" width="32.7109375" style="124" customWidth="1"/>
    <col min="15363" max="15363" width="24.140625" style="124" customWidth="1"/>
    <col min="15364" max="15364" width="17.85546875" style="124" customWidth="1"/>
    <col min="15365" max="15365" width="22.42578125" style="124" customWidth="1"/>
    <col min="15366" max="15366" width="19" style="124" customWidth="1"/>
    <col min="15367" max="15367" width="27.85546875" style="124" customWidth="1"/>
    <col min="15368" max="15368" width="11.5703125" style="124" customWidth="1"/>
    <col min="15369" max="15369" width="27.85546875" style="124" customWidth="1"/>
    <col min="15370" max="15370" width="16" style="124" customWidth="1"/>
    <col min="15371" max="15372" width="13.42578125" style="124" customWidth="1"/>
    <col min="15373" max="15373" width="39.85546875" style="124" customWidth="1"/>
    <col min="15374" max="15375" width="20.140625" style="124" customWidth="1"/>
    <col min="15376" max="15376" width="18.28515625" style="124" customWidth="1"/>
    <col min="15377" max="15377" width="58.28515625" style="124" customWidth="1"/>
    <col min="15378" max="15616" width="11.42578125" style="124"/>
    <col min="15617" max="15617" width="6.28515625" style="124" customWidth="1"/>
    <col min="15618" max="15618" width="32.7109375" style="124" customWidth="1"/>
    <col min="15619" max="15619" width="24.140625" style="124" customWidth="1"/>
    <col min="15620" max="15620" width="17.85546875" style="124" customWidth="1"/>
    <col min="15621" max="15621" width="22.42578125" style="124" customWidth="1"/>
    <col min="15622" max="15622" width="19" style="124" customWidth="1"/>
    <col min="15623" max="15623" width="27.85546875" style="124" customWidth="1"/>
    <col min="15624" max="15624" width="11.5703125" style="124" customWidth="1"/>
    <col min="15625" max="15625" width="27.85546875" style="124" customWidth="1"/>
    <col min="15626" max="15626" width="16" style="124" customWidth="1"/>
    <col min="15627" max="15628" width="13.42578125" style="124" customWidth="1"/>
    <col min="15629" max="15629" width="39.85546875" style="124" customWidth="1"/>
    <col min="15630" max="15631" width="20.140625" style="124" customWidth="1"/>
    <col min="15632" max="15632" width="18.28515625" style="124" customWidth="1"/>
    <col min="15633" max="15633" width="58.28515625" style="124" customWidth="1"/>
    <col min="15634" max="15872" width="11.42578125" style="124"/>
    <col min="15873" max="15873" width="6.28515625" style="124" customWidth="1"/>
    <col min="15874" max="15874" width="32.7109375" style="124" customWidth="1"/>
    <col min="15875" max="15875" width="24.140625" style="124" customWidth="1"/>
    <col min="15876" max="15876" width="17.85546875" style="124" customWidth="1"/>
    <col min="15877" max="15877" width="22.42578125" style="124" customWidth="1"/>
    <col min="15878" max="15878" width="19" style="124" customWidth="1"/>
    <col min="15879" max="15879" width="27.85546875" style="124" customWidth="1"/>
    <col min="15880" max="15880" width="11.5703125" style="124" customWidth="1"/>
    <col min="15881" max="15881" width="27.85546875" style="124" customWidth="1"/>
    <col min="15882" max="15882" width="16" style="124" customWidth="1"/>
    <col min="15883" max="15884" width="13.42578125" style="124" customWidth="1"/>
    <col min="15885" max="15885" width="39.85546875" style="124" customWidth="1"/>
    <col min="15886" max="15887" width="20.140625" style="124" customWidth="1"/>
    <col min="15888" max="15888" width="18.28515625" style="124" customWidth="1"/>
    <col min="15889" max="15889" width="58.28515625" style="124" customWidth="1"/>
    <col min="15890" max="16128" width="11.42578125" style="124"/>
    <col min="16129" max="16129" width="6.28515625" style="124" customWidth="1"/>
    <col min="16130" max="16130" width="32.7109375" style="124" customWidth="1"/>
    <col min="16131" max="16131" width="24.140625" style="124" customWidth="1"/>
    <col min="16132" max="16132" width="17.85546875" style="124" customWidth="1"/>
    <col min="16133" max="16133" width="22.42578125" style="124" customWidth="1"/>
    <col min="16134" max="16134" width="19" style="124" customWidth="1"/>
    <col min="16135" max="16135" width="27.85546875" style="124" customWidth="1"/>
    <col min="16136" max="16136" width="11.5703125" style="124" customWidth="1"/>
    <col min="16137" max="16137" width="27.85546875" style="124" customWidth="1"/>
    <col min="16138" max="16138" width="16" style="124" customWidth="1"/>
    <col min="16139" max="16140" width="13.42578125" style="124" customWidth="1"/>
    <col min="16141" max="16141" width="39.85546875" style="124" customWidth="1"/>
    <col min="16142" max="16143" width="20.140625" style="124" customWidth="1"/>
    <col min="16144" max="16144" width="18.28515625" style="124" customWidth="1"/>
    <col min="16145" max="16145" width="58.28515625" style="124" customWidth="1"/>
    <col min="16146" max="16384" width="11.42578125" style="124"/>
  </cols>
  <sheetData>
    <row r="1" spans="1:97" x14ac:dyDescent="0.35">
      <c r="A1" s="120"/>
      <c r="B1" s="120"/>
      <c r="C1" s="120"/>
      <c r="D1" s="120"/>
      <c r="E1" s="120"/>
      <c r="F1" s="120"/>
      <c r="G1" s="121"/>
      <c r="H1" s="120"/>
      <c r="I1" s="121"/>
      <c r="J1" s="120"/>
      <c r="K1" s="122"/>
      <c r="L1" s="122"/>
      <c r="M1" s="121"/>
      <c r="N1" s="120"/>
      <c r="O1" s="120"/>
      <c r="P1" s="120"/>
      <c r="Q1" s="123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97" x14ac:dyDescent="0.35">
      <c r="A2" s="120"/>
      <c r="B2" s="120"/>
      <c r="C2" s="120"/>
      <c r="D2" s="120"/>
      <c r="E2" s="120"/>
      <c r="F2" s="120"/>
      <c r="G2" s="121"/>
      <c r="H2" s="120"/>
      <c r="I2" s="121"/>
      <c r="J2" s="120"/>
      <c r="K2" s="122"/>
      <c r="L2" s="122"/>
      <c r="M2" s="121"/>
      <c r="N2" s="120"/>
      <c r="O2" s="120"/>
      <c r="P2" s="120"/>
      <c r="Q2" s="123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spans="1:97" ht="27" x14ac:dyDescent="0.35">
      <c r="A3" s="120"/>
      <c r="B3" s="120"/>
      <c r="C3" s="120"/>
      <c r="D3" s="120"/>
      <c r="E3" s="120"/>
      <c r="F3" s="125" t="s">
        <v>242</v>
      </c>
      <c r="G3" s="121"/>
      <c r="H3" s="120"/>
      <c r="I3" s="121"/>
      <c r="J3" s="120"/>
      <c r="K3" s="122"/>
      <c r="L3" s="122"/>
      <c r="M3" s="121"/>
      <c r="N3" s="120"/>
      <c r="O3" s="120"/>
      <c r="P3" s="120"/>
      <c r="Q3" s="123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</row>
    <row r="4" spans="1:97" ht="27" x14ac:dyDescent="0.35">
      <c r="A4" s="120"/>
      <c r="B4" s="120"/>
      <c r="C4" s="120"/>
      <c r="D4" s="120"/>
      <c r="E4" s="120"/>
      <c r="F4" s="126" t="s">
        <v>243</v>
      </c>
      <c r="G4" s="121"/>
      <c r="H4" s="120"/>
      <c r="I4" s="121"/>
      <c r="J4" s="120"/>
      <c r="K4" s="122"/>
      <c r="L4" s="122"/>
      <c r="M4" s="121"/>
      <c r="N4" s="120"/>
      <c r="O4" s="120"/>
      <c r="P4" s="120"/>
      <c r="Q4" s="123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</row>
    <row r="5" spans="1:97" ht="27.75" x14ac:dyDescent="0.4">
      <c r="A5" s="127"/>
      <c r="B5" s="120"/>
      <c r="C5" s="120"/>
      <c r="D5" s="120"/>
      <c r="E5" s="120"/>
      <c r="F5" s="120"/>
      <c r="G5" s="121"/>
      <c r="H5" s="120"/>
      <c r="I5" s="121"/>
      <c r="J5" s="120"/>
      <c r="K5" s="122"/>
      <c r="L5" s="122"/>
      <c r="M5" s="121"/>
      <c r="N5" s="120"/>
      <c r="O5" s="120"/>
      <c r="P5" s="120"/>
      <c r="Q5" s="123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97" ht="27.75" customHeight="1" x14ac:dyDescent="0.4">
      <c r="A6" s="257" t="s">
        <v>244</v>
      </c>
      <c r="B6" s="257" t="s">
        <v>245</v>
      </c>
      <c r="C6" s="259" t="s">
        <v>246</v>
      </c>
      <c r="D6" s="259" t="s">
        <v>247</v>
      </c>
      <c r="E6" s="259" t="s">
        <v>248</v>
      </c>
      <c r="F6" s="259" t="s">
        <v>249</v>
      </c>
      <c r="G6" s="260" t="s">
        <v>250</v>
      </c>
      <c r="H6" s="263" t="s">
        <v>251</v>
      </c>
      <c r="I6" s="263"/>
      <c r="J6" s="263"/>
      <c r="K6" s="263"/>
      <c r="L6" s="263"/>
      <c r="M6" s="263"/>
      <c r="N6" s="264" t="s">
        <v>252</v>
      </c>
      <c r="O6" s="265"/>
      <c r="P6" s="265"/>
      <c r="Q6" s="266"/>
      <c r="R6" s="270" t="s">
        <v>319</v>
      </c>
      <c r="S6" s="270"/>
      <c r="T6" s="270"/>
      <c r="U6" s="270"/>
      <c r="V6" s="270"/>
      <c r="W6" s="270"/>
      <c r="X6" s="270"/>
      <c r="Y6" s="271" t="s">
        <v>320</v>
      </c>
      <c r="Z6" s="271"/>
      <c r="AA6" s="271"/>
      <c r="AB6" s="271"/>
      <c r="AC6" s="271"/>
      <c r="AD6" s="271"/>
      <c r="AE6" s="271"/>
    </row>
    <row r="7" spans="1:97" ht="24" customHeight="1" x14ac:dyDescent="0.2">
      <c r="A7" s="257"/>
      <c r="B7" s="257"/>
      <c r="C7" s="259"/>
      <c r="D7" s="259"/>
      <c r="E7" s="259"/>
      <c r="F7" s="259"/>
      <c r="G7" s="261"/>
      <c r="H7" s="263"/>
      <c r="I7" s="263"/>
      <c r="J7" s="263"/>
      <c r="K7" s="263"/>
      <c r="L7" s="263"/>
      <c r="M7" s="263"/>
      <c r="N7" s="267"/>
      <c r="O7" s="268"/>
      <c r="P7" s="268"/>
      <c r="Q7" s="269"/>
      <c r="R7" s="272" t="s">
        <v>253</v>
      </c>
      <c r="S7" s="272"/>
      <c r="T7" s="272"/>
      <c r="U7" s="272"/>
      <c r="V7" s="273" t="s">
        <v>254</v>
      </c>
      <c r="W7" s="273"/>
      <c r="X7" s="129" t="s">
        <v>37</v>
      </c>
      <c r="Y7" s="274" t="s">
        <v>253</v>
      </c>
      <c r="Z7" s="274"/>
      <c r="AA7" s="274"/>
      <c r="AB7" s="274"/>
      <c r="AC7" s="275" t="s">
        <v>254</v>
      </c>
      <c r="AD7" s="275"/>
      <c r="AE7" s="130" t="s">
        <v>37</v>
      </c>
    </row>
    <row r="8" spans="1:97" s="140" customFormat="1" ht="51" customHeight="1" thickBot="1" x14ac:dyDescent="0.3">
      <c r="A8" s="258"/>
      <c r="B8" s="258"/>
      <c r="C8" s="260"/>
      <c r="D8" s="260"/>
      <c r="E8" s="260"/>
      <c r="F8" s="260"/>
      <c r="G8" s="262"/>
      <c r="H8" s="131" t="s">
        <v>255</v>
      </c>
      <c r="I8" s="131" t="s">
        <v>256</v>
      </c>
      <c r="J8" s="131" t="s">
        <v>257</v>
      </c>
      <c r="K8" s="131" t="s">
        <v>258</v>
      </c>
      <c r="L8" s="131" t="s">
        <v>259</v>
      </c>
      <c r="M8" s="131" t="s">
        <v>260</v>
      </c>
      <c r="N8" s="132" t="s">
        <v>261</v>
      </c>
      <c r="O8" s="132" t="s">
        <v>262</v>
      </c>
      <c r="P8" s="132" t="s">
        <v>263</v>
      </c>
      <c r="Q8" s="132" t="s">
        <v>264</v>
      </c>
      <c r="R8" s="133" t="s">
        <v>265</v>
      </c>
      <c r="S8" s="133" t="s">
        <v>266</v>
      </c>
      <c r="T8" s="133" t="s">
        <v>267</v>
      </c>
      <c r="U8" s="133" t="s">
        <v>268</v>
      </c>
      <c r="V8" s="134" t="s">
        <v>269</v>
      </c>
      <c r="W8" s="134" t="s">
        <v>270</v>
      </c>
      <c r="X8" s="135" t="s">
        <v>271</v>
      </c>
      <c r="Y8" s="136" t="s">
        <v>265</v>
      </c>
      <c r="Z8" s="136" t="s">
        <v>266</v>
      </c>
      <c r="AA8" s="136" t="s">
        <v>267</v>
      </c>
      <c r="AB8" s="136" t="s">
        <v>268</v>
      </c>
      <c r="AC8" s="137" t="s">
        <v>269</v>
      </c>
      <c r="AD8" s="137" t="s">
        <v>270</v>
      </c>
      <c r="AE8" s="138" t="s">
        <v>271</v>
      </c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</row>
    <row r="9" spans="1:97" s="141" customFormat="1" ht="158.25" thickTop="1" x14ac:dyDescent="0.25">
      <c r="A9" s="150">
        <v>203</v>
      </c>
      <c r="B9" s="151" t="s">
        <v>292</v>
      </c>
      <c r="C9" s="151" t="s">
        <v>211</v>
      </c>
      <c r="D9" s="151" t="s">
        <v>272</v>
      </c>
      <c r="E9" s="151" t="s">
        <v>285</v>
      </c>
      <c r="F9" s="158" t="s">
        <v>273</v>
      </c>
      <c r="G9" s="151" t="s">
        <v>293</v>
      </c>
      <c r="H9" s="152" t="s">
        <v>286</v>
      </c>
      <c r="I9" s="151" t="s">
        <v>290</v>
      </c>
      <c r="J9" s="153" t="s">
        <v>272</v>
      </c>
      <c r="K9" s="154"/>
      <c r="L9" s="154"/>
      <c r="M9" s="151" t="s">
        <v>287</v>
      </c>
      <c r="N9" s="151"/>
      <c r="O9" s="151"/>
      <c r="P9" s="155" t="s">
        <v>284</v>
      </c>
      <c r="Q9" s="142" t="str">
        <f>+I9</f>
        <v xml:space="preserve">Porcentaje de avance en la implementación del PBR-SED en el estado de Yucatán
</v>
      </c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</row>
    <row r="10" spans="1:97" s="141" customFormat="1" ht="24" customHeight="1" x14ac:dyDescent="0.25">
      <c r="A10" s="284">
        <v>203</v>
      </c>
      <c r="B10" s="278" t="s">
        <v>292</v>
      </c>
      <c r="C10" s="278" t="s">
        <v>211</v>
      </c>
      <c r="D10" s="278" t="s">
        <v>272</v>
      </c>
      <c r="E10" s="280" t="s">
        <v>285</v>
      </c>
      <c r="F10" s="286" t="s">
        <v>275</v>
      </c>
      <c r="G10" s="276" t="s">
        <v>294</v>
      </c>
      <c r="H10" s="288">
        <v>19114</v>
      </c>
      <c r="I10" s="276" t="s">
        <v>288</v>
      </c>
      <c r="J10" s="278" t="s">
        <v>276</v>
      </c>
      <c r="K10" s="282">
        <v>100</v>
      </c>
      <c r="L10" s="282">
        <v>100</v>
      </c>
      <c r="M10" s="276" t="s">
        <v>295</v>
      </c>
      <c r="N10" s="278" t="s">
        <v>274</v>
      </c>
      <c r="O10" s="278" t="s">
        <v>277</v>
      </c>
      <c r="P10" s="280" t="s">
        <v>284</v>
      </c>
      <c r="Q10" s="142" t="str">
        <f>+I10</f>
        <v xml:space="preserve">Porcentaje de metas cumplidas                                                                                   </v>
      </c>
      <c r="R10" s="167">
        <f t="shared" ref="R10:AE10" si="0">+(R11/R12)*100</f>
        <v>100</v>
      </c>
      <c r="S10" s="167">
        <f t="shared" si="0"/>
        <v>100</v>
      </c>
      <c r="T10" s="167">
        <f t="shared" si="0"/>
        <v>100</v>
      </c>
      <c r="U10" s="167">
        <f t="shared" si="0"/>
        <v>100</v>
      </c>
      <c r="V10" s="167">
        <f t="shared" si="0"/>
        <v>100</v>
      </c>
      <c r="W10" s="167">
        <f t="shared" si="0"/>
        <v>100</v>
      </c>
      <c r="X10" s="167">
        <f t="shared" si="0"/>
        <v>100</v>
      </c>
      <c r="Y10" s="167">
        <f t="shared" si="0"/>
        <v>86.666666666666671</v>
      </c>
      <c r="Z10" s="167">
        <f t="shared" si="0"/>
        <v>85.714285714285708</v>
      </c>
      <c r="AA10" s="167">
        <f t="shared" si="0"/>
        <v>87.5</v>
      </c>
      <c r="AB10" s="167">
        <f t="shared" si="0"/>
        <v>93.333333333333329</v>
      </c>
      <c r="AC10" s="167">
        <f t="shared" si="0"/>
        <v>86.206896551724128</v>
      </c>
      <c r="AD10" s="167">
        <f t="shared" si="0"/>
        <v>90.322580645161281</v>
      </c>
      <c r="AE10" s="168">
        <f t="shared" si="0"/>
        <v>88.333333333333329</v>
      </c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</row>
    <row r="11" spans="1:97" s="141" customFormat="1" ht="24" customHeight="1" x14ac:dyDescent="0.25">
      <c r="A11" s="285"/>
      <c r="B11" s="279"/>
      <c r="C11" s="279"/>
      <c r="D11" s="279"/>
      <c r="E11" s="281"/>
      <c r="F11" s="287"/>
      <c r="G11" s="277"/>
      <c r="H11" s="289"/>
      <c r="I11" s="277"/>
      <c r="J11" s="279"/>
      <c r="K11" s="283"/>
      <c r="L11" s="283"/>
      <c r="M11" s="277"/>
      <c r="N11" s="279"/>
      <c r="O11" s="279"/>
      <c r="P11" s="281"/>
      <c r="Q11" s="148" t="s">
        <v>307</v>
      </c>
      <c r="R11" s="167">
        <v>15</v>
      </c>
      <c r="S11" s="167">
        <v>15</v>
      </c>
      <c r="T11" s="167">
        <v>16</v>
      </c>
      <c r="U11" s="167">
        <v>15</v>
      </c>
      <c r="V11" s="167">
        <v>30</v>
      </c>
      <c r="W11" s="167">
        <v>31</v>
      </c>
      <c r="X11" s="167">
        <v>61</v>
      </c>
      <c r="Y11" s="143">
        <v>13</v>
      </c>
      <c r="Z11" s="143">
        <v>12</v>
      </c>
      <c r="AA11" s="143">
        <v>14</v>
      </c>
      <c r="AB11" s="143">
        <v>14</v>
      </c>
      <c r="AC11" s="143">
        <v>25</v>
      </c>
      <c r="AD11" s="143">
        <v>28</v>
      </c>
      <c r="AE11" s="144">
        <v>53</v>
      </c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</row>
    <row r="12" spans="1:97" s="141" customFormat="1" ht="24" customHeight="1" x14ac:dyDescent="0.25">
      <c r="A12" s="285"/>
      <c r="B12" s="279"/>
      <c r="C12" s="279"/>
      <c r="D12" s="279"/>
      <c r="E12" s="281"/>
      <c r="F12" s="287"/>
      <c r="G12" s="277"/>
      <c r="H12" s="289"/>
      <c r="I12" s="277"/>
      <c r="J12" s="279"/>
      <c r="K12" s="283"/>
      <c r="L12" s="283"/>
      <c r="M12" s="277"/>
      <c r="N12" s="279"/>
      <c r="O12" s="279"/>
      <c r="P12" s="281"/>
      <c r="Q12" s="148" t="s">
        <v>308</v>
      </c>
      <c r="R12" s="167">
        <v>15</v>
      </c>
      <c r="S12" s="167">
        <v>15</v>
      </c>
      <c r="T12" s="167">
        <v>16</v>
      </c>
      <c r="U12" s="167">
        <v>15</v>
      </c>
      <c r="V12" s="167">
        <v>30</v>
      </c>
      <c r="W12" s="167">
        <v>31</v>
      </c>
      <c r="X12" s="167">
        <v>61</v>
      </c>
      <c r="Y12" s="143">
        <v>15</v>
      </c>
      <c r="Z12" s="143">
        <v>14</v>
      </c>
      <c r="AA12" s="143">
        <v>16</v>
      </c>
      <c r="AB12" s="143">
        <v>15</v>
      </c>
      <c r="AC12" s="143">
        <v>29</v>
      </c>
      <c r="AD12" s="143">
        <v>31</v>
      </c>
      <c r="AE12" s="144">
        <v>60</v>
      </c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</row>
    <row r="13" spans="1:97" s="141" customFormat="1" ht="24" customHeight="1" x14ac:dyDescent="0.25">
      <c r="A13" s="284">
        <v>203</v>
      </c>
      <c r="B13" s="278" t="s">
        <v>292</v>
      </c>
      <c r="C13" s="278" t="s">
        <v>211</v>
      </c>
      <c r="D13" s="278" t="s">
        <v>272</v>
      </c>
      <c r="E13" s="280" t="s">
        <v>285</v>
      </c>
      <c r="F13" s="286" t="s">
        <v>278</v>
      </c>
      <c r="G13" s="276" t="s">
        <v>296</v>
      </c>
      <c r="H13" s="288">
        <v>19096</v>
      </c>
      <c r="I13" s="276" t="s">
        <v>297</v>
      </c>
      <c r="J13" s="278" t="s">
        <v>276</v>
      </c>
      <c r="K13" s="282">
        <v>100</v>
      </c>
      <c r="L13" s="282">
        <v>100</v>
      </c>
      <c r="M13" s="276" t="s">
        <v>298</v>
      </c>
      <c r="N13" s="278" t="s">
        <v>274</v>
      </c>
      <c r="O13" s="278" t="s">
        <v>277</v>
      </c>
      <c r="P13" s="280" t="s">
        <v>284</v>
      </c>
      <c r="Q13" s="142" t="str">
        <f>+I13</f>
        <v xml:space="preserve">Porcentaje de manuales implementados                                               </v>
      </c>
      <c r="R13" s="167">
        <f t="shared" ref="R13:AE13" si="1">+(R14/R15)*100</f>
        <v>100</v>
      </c>
      <c r="S13" s="167" t="e">
        <f t="shared" si="1"/>
        <v>#DIV/0!</v>
      </c>
      <c r="T13" s="167" t="e">
        <f t="shared" si="1"/>
        <v>#DIV/0!</v>
      </c>
      <c r="U13" s="167" t="e">
        <f t="shared" si="1"/>
        <v>#DIV/0!</v>
      </c>
      <c r="V13" s="167">
        <f t="shared" si="1"/>
        <v>100</v>
      </c>
      <c r="W13" s="167" t="e">
        <f t="shared" si="1"/>
        <v>#DIV/0!</v>
      </c>
      <c r="X13" s="167">
        <f t="shared" si="1"/>
        <v>100</v>
      </c>
      <c r="Y13" s="167">
        <f t="shared" si="1"/>
        <v>100</v>
      </c>
      <c r="Z13" s="167" t="e">
        <f t="shared" si="1"/>
        <v>#DIV/0!</v>
      </c>
      <c r="AA13" s="167" t="e">
        <f t="shared" si="1"/>
        <v>#DIV/0!</v>
      </c>
      <c r="AB13" s="167" t="e">
        <f t="shared" si="1"/>
        <v>#DIV/0!</v>
      </c>
      <c r="AC13" s="167">
        <f t="shared" si="1"/>
        <v>100</v>
      </c>
      <c r="AD13" s="167" t="e">
        <f t="shared" si="1"/>
        <v>#DIV/0!</v>
      </c>
      <c r="AE13" s="168">
        <f t="shared" si="1"/>
        <v>100</v>
      </c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</row>
    <row r="14" spans="1:97" s="141" customFormat="1" ht="24" customHeight="1" x14ac:dyDescent="0.25">
      <c r="A14" s="285"/>
      <c r="B14" s="279"/>
      <c r="C14" s="279"/>
      <c r="D14" s="279"/>
      <c r="E14" s="281"/>
      <c r="F14" s="287"/>
      <c r="G14" s="277"/>
      <c r="H14" s="289"/>
      <c r="I14" s="277"/>
      <c r="J14" s="279"/>
      <c r="K14" s="283"/>
      <c r="L14" s="283"/>
      <c r="M14" s="277"/>
      <c r="N14" s="279"/>
      <c r="O14" s="279"/>
      <c r="P14" s="281"/>
      <c r="Q14" s="148" t="s">
        <v>309</v>
      </c>
      <c r="R14" s="167">
        <v>1</v>
      </c>
      <c r="S14" s="167">
        <v>0</v>
      </c>
      <c r="T14" s="167">
        <v>0</v>
      </c>
      <c r="U14" s="167">
        <v>0</v>
      </c>
      <c r="V14" s="167">
        <v>1</v>
      </c>
      <c r="W14" s="167">
        <v>0</v>
      </c>
      <c r="X14" s="167">
        <v>1</v>
      </c>
      <c r="Y14" s="143">
        <v>1</v>
      </c>
      <c r="Z14" s="143">
        <v>0</v>
      </c>
      <c r="AA14" s="143">
        <v>0</v>
      </c>
      <c r="AB14" s="143">
        <v>0</v>
      </c>
      <c r="AC14" s="143">
        <v>1</v>
      </c>
      <c r="AD14" s="143">
        <v>0</v>
      </c>
      <c r="AE14" s="144">
        <v>1</v>
      </c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</row>
    <row r="15" spans="1:97" s="141" customFormat="1" ht="24" customHeight="1" x14ac:dyDescent="0.25">
      <c r="A15" s="285"/>
      <c r="B15" s="279"/>
      <c r="C15" s="279"/>
      <c r="D15" s="279"/>
      <c r="E15" s="281"/>
      <c r="F15" s="287"/>
      <c r="G15" s="277"/>
      <c r="H15" s="289"/>
      <c r="I15" s="277"/>
      <c r="J15" s="279"/>
      <c r="K15" s="283"/>
      <c r="L15" s="283"/>
      <c r="M15" s="277"/>
      <c r="N15" s="279"/>
      <c r="O15" s="279"/>
      <c r="P15" s="281"/>
      <c r="Q15" s="148" t="s">
        <v>310</v>
      </c>
      <c r="R15" s="167">
        <v>1</v>
      </c>
      <c r="S15" s="167">
        <v>0</v>
      </c>
      <c r="T15" s="167">
        <v>0</v>
      </c>
      <c r="U15" s="167">
        <v>0</v>
      </c>
      <c r="V15" s="167">
        <v>1</v>
      </c>
      <c r="W15" s="167">
        <v>0</v>
      </c>
      <c r="X15" s="167">
        <v>1</v>
      </c>
      <c r="Y15" s="143">
        <v>1</v>
      </c>
      <c r="Z15" s="143">
        <v>0</v>
      </c>
      <c r="AA15" s="143">
        <v>0</v>
      </c>
      <c r="AB15" s="143">
        <v>0</v>
      </c>
      <c r="AC15" s="143">
        <v>1</v>
      </c>
      <c r="AD15" s="143">
        <v>0</v>
      </c>
      <c r="AE15" s="144">
        <v>1</v>
      </c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</row>
    <row r="16" spans="1:97" s="141" customFormat="1" ht="24" customHeight="1" x14ac:dyDescent="0.25">
      <c r="A16" s="284">
        <v>203</v>
      </c>
      <c r="B16" s="278" t="s">
        <v>292</v>
      </c>
      <c r="C16" s="278" t="s">
        <v>211</v>
      </c>
      <c r="D16" s="278" t="s">
        <v>272</v>
      </c>
      <c r="E16" s="280" t="s">
        <v>285</v>
      </c>
      <c r="F16" s="286" t="s">
        <v>283</v>
      </c>
      <c r="G16" s="276" t="s">
        <v>215</v>
      </c>
      <c r="H16" s="288">
        <v>19102</v>
      </c>
      <c r="I16" s="276" t="s">
        <v>299</v>
      </c>
      <c r="J16" s="278" t="s">
        <v>276</v>
      </c>
      <c r="K16" s="282">
        <v>44.94</v>
      </c>
      <c r="L16" s="282">
        <v>100</v>
      </c>
      <c r="M16" s="276" t="s">
        <v>300</v>
      </c>
      <c r="N16" s="278" t="s">
        <v>279</v>
      </c>
      <c r="O16" s="278" t="s">
        <v>277</v>
      </c>
      <c r="P16" s="280" t="s">
        <v>284</v>
      </c>
      <c r="Q16" s="142" t="str">
        <f>+I16</f>
        <v xml:space="preserve">Porcentaje de personal capacitado                                                             </v>
      </c>
      <c r="R16" s="167">
        <f t="shared" ref="R16:AE16" si="2">+(R17/R18)*100</f>
        <v>21.052631578947366</v>
      </c>
      <c r="S16" s="167">
        <f t="shared" si="2"/>
        <v>26.315789473684209</v>
      </c>
      <c r="T16" s="167">
        <f t="shared" si="2"/>
        <v>26.315789473684209</v>
      </c>
      <c r="U16" s="167">
        <f t="shared" si="2"/>
        <v>26.315789473684209</v>
      </c>
      <c r="V16" s="167">
        <f t="shared" si="2"/>
        <v>47.368421052631575</v>
      </c>
      <c r="W16" s="167">
        <f t="shared" si="2"/>
        <v>52.631578947368418</v>
      </c>
      <c r="X16" s="167">
        <f t="shared" si="2"/>
        <v>100</v>
      </c>
      <c r="Y16" s="167">
        <f t="shared" si="2"/>
        <v>75.187969924812023</v>
      </c>
      <c r="Z16" s="167">
        <f t="shared" si="2"/>
        <v>78.195488721804509</v>
      </c>
      <c r="AA16" s="167">
        <f t="shared" si="2"/>
        <v>78.94736842105263</v>
      </c>
      <c r="AB16" s="167">
        <f t="shared" si="2"/>
        <v>45.864661654135332</v>
      </c>
      <c r="AC16" s="167">
        <f t="shared" si="2"/>
        <v>78.195488721804509</v>
      </c>
      <c r="AD16" s="167">
        <f t="shared" si="2"/>
        <v>124.81203007518798</v>
      </c>
      <c r="AE16" s="168">
        <f t="shared" si="2"/>
        <v>203.00751879699251</v>
      </c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</row>
    <row r="17" spans="1:97" s="141" customFormat="1" ht="24" customHeight="1" x14ac:dyDescent="0.25">
      <c r="A17" s="285"/>
      <c r="B17" s="279"/>
      <c r="C17" s="279"/>
      <c r="D17" s="279"/>
      <c r="E17" s="281"/>
      <c r="F17" s="287"/>
      <c r="G17" s="277"/>
      <c r="H17" s="289"/>
      <c r="I17" s="277"/>
      <c r="J17" s="279"/>
      <c r="K17" s="283"/>
      <c r="L17" s="283"/>
      <c r="M17" s="277"/>
      <c r="N17" s="279"/>
      <c r="O17" s="279"/>
      <c r="P17" s="281"/>
      <c r="Q17" s="148" t="s">
        <v>311</v>
      </c>
      <c r="R17" s="167">
        <v>28</v>
      </c>
      <c r="S17" s="167">
        <v>35</v>
      </c>
      <c r="T17" s="167">
        <v>35</v>
      </c>
      <c r="U17" s="167">
        <v>35</v>
      </c>
      <c r="V17" s="167">
        <v>63</v>
      </c>
      <c r="W17" s="167">
        <v>70</v>
      </c>
      <c r="X17" s="167">
        <v>133</v>
      </c>
      <c r="Y17" s="167">
        <v>100</v>
      </c>
      <c r="Z17" s="167">
        <v>104</v>
      </c>
      <c r="AA17" s="143">
        <v>105</v>
      </c>
      <c r="AB17" s="143">
        <v>61</v>
      </c>
      <c r="AC17" s="167">
        <v>104</v>
      </c>
      <c r="AD17" s="143">
        <v>166</v>
      </c>
      <c r="AE17" s="144">
        <v>270</v>
      </c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</row>
    <row r="18" spans="1:97" s="141" customFormat="1" ht="24" customHeight="1" x14ac:dyDescent="0.25">
      <c r="A18" s="285"/>
      <c r="B18" s="279"/>
      <c r="C18" s="279"/>
      <c r="D18" s="279"/>
      <c r="E18" s="281"/>
      <c r="F18" s="287"/>
      <c r="G18" s="277"/>
      <c r="H18" s="289"/>
      <c r="I18" s="277"/>
      <c r="J18" s="279"/>
      <c r="K18" s="283"/>
      <c r="L18" s="283"/>
      <c r="M18" s="277"/>
      <c r="N18" s="279"/>
      <c r="O18" s="279"/>
      <c r="P18" s="281"/>
      <c r="Q18" s="148" t="s">
        <v>312</v>
      </c>
      <c r="R18" s="167">
        <v>133</v>
      </c>
      <c r="S18" s="167">
        <v>133</v>
      </c>
      <c r="T18" s="167">
        <v>133</v>
      </c>
      <c r="U18" s="167">
        <v>133</v>
      </c>
      <c r="V18" s="167">
        <v>133</v>
      </c>
      <c r="W18" s="167">
        <v>133</v>
      </c>
      <c r="X18" s="167">
        <v>133</v>
      </c>
      <c r="Y18" s="167">
        <v>133</v>
      </c>
      <c r="Z18" s="167">
        <v>133</v>
      </c>
      <c r="AA18" s="143">
        <v>133</v>
      </c>
      <c r="AB18" s="143">
        <v>133</v>
      </c>
      <c r="AC18" s="167">
        <v>133</v>
      </c>
      <c r="AD18" s="143">
        <v>133</v>
      </c>
      <c r="AE18" s="144">
        <v>133</v>
      </c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</row>
    <row r="19" spans="1:97" s="141" customFormat="1" ht="37.5" customHeight="1" x14ac:dyDescent="0.25">
      <c r="A19" s="284">
        <v>203</v>
      </c>
      <c r="B19" s="278" t="s">
        <v>292</v>
      </c>
      <c r="C19" s="278" t="s">
        <v>211</v>
      </c>
      <c r="D19" s="278" t="s">
        <v>272</v>
      </c>
      <c r="E19" s="280" t="s">
        <v>285</v>
      </c>
      <c r="F19" s="286" t="s">
        <v>280</v>
      </c>
      <c r="G19" s="276" t="s">
        <v>301</v>
      </c>
      <c r="H19" s="288">
        <v>19124</v>
      </c>
      <c r="I19" s="276" t="s">
        <v>302</v>
      </c>
      <c r="J19" s="278" t="s">
        <v>276</v>
      </c>
      <c r="K19" s="282">
        <v>92.74</v>
      </c>
      <c r="L19" s="282">
        <v>100</v>
      </c>
      <c r="M19" s="276" t="s">
        <v>303</v>
      </c>
      <c r="N19" s="278" t="s">
        <v>279</v>
      </c>
      <c r="O19" s="278" t="s">
        <v>277</v>
      </c>
      <c r="P19" s="280" t="s">
        <v>284</v>
      </c>
      <c r="Q19" s="142" t="str">
        <f>+I19</f>
        <v xml:space="preserve">Porcentaje de requisiciones de insumos  y material  adquiridos     </v>
      </c>
      <c r="R19" s="167">
        <f t="shared" ref="R19:AE19" si="3">+(R20/R21)*100</f>
        <v>100</v>
      </c>
      <c r="S19" s="167">
        <f t="shared" si="3"/>
        <v>100</v>
      </c>
      <c r="T19" s="167">
        <f t="shared" si="3"/>
        <v>100</v>
      </c>
      <c r="U19" s="167">
        <f t="shared" si="3"/>
        <v>100</v>
      </c>
      <c r="V19" s="167">
        <f t="shared" si="3"/>
        <v>100</v>
      </c>
      <c r="W19" s="167">
        <f t="shared" si="3"/>
        <v>100</v>
      </c>
      <c r="X19" s="167">
        <f t="shared" si="3"/>
        <v>100</v>
      </c>
      <c r="Y19" s="167">
        <f t="shared" si="3"/>
        <v>100</v>
      </c>
      <c r="Z19" s="167">
        <f t="shared" si="3"/>
        <v>96.385542168674704</v>
      </c>
      <c r="AA19" s="167">
        <f t="shared" si="3"/>
        <v>94.845360824742258</v>
      </c>
      <c r="AB19" s="167">
        <f t="shared" si="3"/>
        <v>96.590909090909093</v>
      </c>
      <c r="AC19" s="167">
        <f t="shared" si="3"/>
        <v>98.170731707317074</v>
      </c>
      <c r="AD19" s="167">
        <f t="shared" si="3"/>
        <v>95.675675675675677</v>
      </c>
      <c r="AE19" s="168">
        <f t="shared" si="3"/>
        <v>96.848137535816619</v>
      </c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</row>
    <row r="20" spans="1:97" s="141" customFormat="1" ht="37.5" customHeight="1" x14ac:dyDescent="0.25">
      <c r="A20" s="285"/>
      <c r="B20" s="279"/>
      <c r="C20" s="279"/>
      <c r="D20" s="279"/>
      <c r="E20" s="281"/>
      <c r="F20" s="287"/>
      <c r="G20" s="277"/>
      <c r="H20" s="289"/>
      <c r="I20" s="277"/>
      <c r="J20" s="279"/>
      <c r="K20" s="283"/>
      <c r="L20" s="283"/>
      <c r="M20" s="277"/>
      <c r="N20" s="279"/>
      <c r="O20" s="279"/>
      <c r="P20" s="281"/>
      <c r="Q20" s="148" t="s">
        <v>313</v>
      </c>
      <c r="R20" s="167">
        <v>80</v>
      </c>
      <c r="S20" s="167">
        <v>80</v>
      </c>
      <c r="T20" s="167">
        <v>80</v>
      </c>
      <c r="U20" s="167">
        <v>80</v>
      </c>
      <c r="V20" s="167">
        <v>160</v>
      </c>
      <c r="W20" s="167">
        <v>160</v>
      </c>
      <c r="X20" s="167">
        <v>320</v>
      </c>
      <c r="Y20" s="167">
        <v>81</v>
      </c>
      <c r="Z20" s="167">
        <v>80</v>
      </c>
      <c r="AA20" s="143">
        <v>92</v>
      </c>
      <c r="AB20" s="143">
        <v>85</v>
      </c>
      <c r="AC20" s="167">
        <v>161</v>
      </c>
      <c r="AD20" s="143">
        <f>AA20+AB20</f>
        <v>177</v>
      </c>
      <c r="AE20" s="144">
        <f>AC20+AD20</f>
        <v>338</v>
      </c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</row>
    <row r="21" spans="1:97" s="141" customFormat="1" ht="37.5" customHeight="1" x14ac:dyDescent="0.25">
      <c r="A21" s="285"/>
      <c r="B21" s="279"/>
      <c r="C21" s="279"/>
      <c r="D21" s="279"/>
      <c r="E21" s="281"/>
      <c r="F21" s="287"/>
      <c r="G21" s="277"/>
      <c r="H21" s="289"/>
      <c r="I21" s="277"/>
      <c r="J21" s="279"/>
      <c r="K21" s="283"/>
      <c r="L21" s="283"/>
      <c r="M21" s="277"/>
      <c r="N21" s="279"/>
      <c r="O21" s="279"/>
      <c r="P21" s="281"/>
      <c r="Q21" s="148" t="s">
        <v>314</v>
      </c>
      <c r="R21" s="167">
        <v>80</v>
      </c>
      <c r="S21" s="167">
        <v>80</v>
      </c>
      <c r="T21" s="167">
        <v>80</v>
      </c>
      <c r="U21" s="167">
        <v>80</v>
      </c>
      <c r="V21" s="167">
        <v>160</v>
      </c>
      <c r="W21" s="167">
        <v>160</v>
      </c>
      <c r="X21" s="167">
        <v>320</v>
      </c>
      <c r="Y21" s="167">
        <v>81</v>
      </c>
      <c r="Z21" s="167">
        <v>83</v>
      </c>
      <c r="AA21" s="143">
        <v>97</v>
      </c>
      <c r="AB21" s="143">
        <v>88</v>
      </c>
      <c r="AC21" s="167">
        <v>164</v>
      </c>
      <c r="AD21" s="143">
        <f>AA21+AB21</f>
        <v>185</v>
      </c>
      <c r="AE21" s="144">
        <f>AC21+AD21</f>
        <v>349</v>
      </c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</row>
    <row r="22" spans="1:97" s="141" customFormat="1" ht="37.5" customHeight="1" x14ac:dyDescent="0.25">
      <c r="A22" s="284">
        <v>203</v>
      </c>
      <c r="B22" s="278" t="s">
        <v>292</v>
      </c>
      <c r="C22" s="278" t="s">
        <v>211</v>
      </c>
      <c r="D22" s="278" t="s">
        <v>272</v>
      </c>
      <c r="E22" s="280" t="s">
        <v>285</v>
      </c>
      <c r="F22" s="286" t="s">
        <v>281</v>
      </c>
      <c r="G22" s="276" t="s">
        <v>304</v>
      </c>
      <c r="H22" s="288">
        <v>19125</v>
      </c>
      <c r="I22" s="276" t="s">
        <v>305</v>
      </c>
      <c r="J22" s="278" t="s">
        <v>276</v>
      </c>
      <c r="K22" s="282">
        <v>79.209999999999994</v>
      </c>
      <c r="L22" s="282">
        <v>100</v>
      </c>
      <c r="M22" s="276" t="s">
        <v>306</v>
      </c>
      <c r="N22" s="278" t="s">
        <v>279</v>
      </c>
      <c r="O22" s="278" t="s">
        <v>277</v>
      </c>
      <c r="P22" s="280" t="s">
        <v>284</v>
      </c>
      <c r="Q22" s="142" t="str">
        <f>+I22</f>
        <v xml:space="preserve">Porcentaje de mantenimiento preventivo y correctivo  de las áreas y equipos  realizado                                                                                                                               </v>
      </c>
      <c r="R22" s="167">
        <f t="shared" ref="R22:AE22" si="4">+(R23/R24)*100</f>
        <v>100</v>
      </c>
      <c r="S22" s="167">
        <f t="shared" si="4"/>
        <v>100</v>
      </c>
      <c r="T22" s="167">
        <f t="shared" si="4"/>
        <v>100</v>
      </c>
      <c r="U22" s="167">
        <f t="shared" si="4"/>
        <v>100</v>
      </c>
      <c r="V22" s="167">
        <f t="shared" si="4"/>
        <v>100</v>
      </c>
      <c r="W22" s="167">
        <f t="shared" si="4"/>
        <v>100</v>
      </c>
      <c r="X22" s="167">
        <f t="shared" si="4"/>
        <v>100</v>
      </c>
      <c r="Y22" s="167">
        <f t="shared" si="4"/>
        <v>100</v>
      </c>
      <c r="Z22" s="167">
        <f t="shared" si="4"/>
        <v>82.857142857142861</v>
      </c>
      <c r="AA22" s="167">
        <f t="shared" si="4"/>
        <v>77.142857142857153</v>
      </c>
      <c r="AB22" s="167">
        <f t="shared" si="4"/>
        <v>77.142857142857153</v>
      </c>
      <c r="AC22" s="167">
        <f t="shared" si="4"/>
        <v>82.857142857142861</v>
      </c>
      <c r="AD22" s="167">
        <f t="shared" si="4"/>
        <v>77.142857142857153</v>
      </c>
      <c r="AE22" s="168">
        <f t="shared" si="4"/>
        <v>79.047619047619051</v>
      </c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</row>
    <row r="23" spans="1:97" s="141" customFormat="1" ht="37.5" customHeight="1" x14ac:dyDescent="0.25">
      <c r="A23" s="285"/>
      <c r="B23" s="279"/>
      <c r="C23" s="279"/>
      <c r="D23" s="279"/>
      <c r="E23" s="281"/>
      <c r="F23" s="287"/>
      <c r="G23" s="277"/>
      <c r="H23" s="289"/>
      <c r="I23" s="277"/>
      <c r="J23" s="279"/>
      <c r="K23" s="283"/>
      <c r="L23" s="283"/>
      <c r="M23" s="277"/>
      <c r="N23" s="279"/>
      <c r="O23" s="279"/>
      <c r="P23" s="281"/>
      <c r="Q23" s="148" t="s">
        <v>315</v>
      </c>
      <c r="R23" s="167">
        <v>35</v>
      </c>
      <c r="S23" s="167">
        <v>35</v>
      </c>
      <c r="T23" s="167">
        <v>35</v>
      </c>
      <c r="U23" s="167">
        <v>35</v>
      </c>
      <c r="V23" s="167">
        <v>70</v>
      </c>
      <c r="W23" s="167">
        <v>70</v>
      </c>
      <c r="X23" s="167">
        <v>140</v>
      </c>
      <c r="Y23" s="167">
        <v>35</v>
      </c>
      <c r="Z23" s="167">
        <v>29</v>
      </c>
      <c r="AA23" s="143">
        <v>27</v>
      </c>
      <c r="AB23" s="143">
        <v>27</v>
      </c>
      <c r="AC23" s="167">
        <v>29</v>
      </c>
      <c r="AD23" s="143">
        <f>AA23+AB23</f>
        <v>54</v>
      </c>
      <c r="AE23" s="144">
        <f>AC23+AD23</f>
        <v>83</v>
      </c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</row>
    <row r="24" spans="1:97" s="141" customFormat="1" ht="37.5" customHeight="1" x14ac:dyDescent="0.25">
      <c r="A24" s="285"/>
      <c r="B24" s="279"/>
      <c r="C24" s="279"/>
      <c r="D24" s="279"/>
      <c r="E24" s="281"/>
      <c r="F24" s="287"/>
      <c r="G24" s="277"/>
      <c r="H24" s="289"/>
      <c r="I24" s="277"/>
      <c r="J24" s="279"/>
      <c r="K24" s="283"/>
      <c r="L24" s="283"/>
      <c r="M24" s="277"/>
      <c r="N24" s="279"/>
      <c r="O24" s="279"/>
      <c r="P24" s="281"/>
      <c r="Q24" s="148" t="s">
        <v>316</v>
      </c>
      <c r="R24" s="167">
        <v>35</v>
      </c>
      <c r="S24" s="167">
        <v>35</v>
      </c>
      <c r="T24" s="167">
        <v>35</v>
      </c>
      <c r="U24" s="167">
        <v>35</v>
      </c>
      <c r="V24" s="167">
        <v>70</v>
      </c>
      <c r="W24" s="167">
        <v>70</v>
      </c>
      <c r="X24" s="167">
        <v>140</v>
      </c>
      <c r="Y24" s="167">
        <v>35</v>
      </c>
      <c r="Z24" s="167">
        <v>35</v>
      </c>
      <c r="AA24" s="143">
        <v>35</v>
      </c>
      <c r="AB24" s="143">
        <v>35</v>
      </c>
      <c r="AC24" s="167">
        <v>35</v>
      </c>
      <c r="AD24" s="143">
        <f>AA24+AB24</f>
        <v>70</v>
      </c>
      <c r="AE24" s="144">
        <f>AC24+AD24</f>
        <v>105</v>
      </c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</row>
    <row r="25" spans="1:97" s="141" customFormat="1" ht="37.5" customHeight="1" x14ac:dyDescent="0.25">
      <c r="A25" s="284">
        <v>203</v>
      </c>
      <c r="B25" s="278" t="s">
        <v>292</v>
      </c>
      <c r="C25" s="278" t="s">
        <v>211</v>
      </c>
      <c r="D25" s="278" t="s">
        <v>272</v>
      </c>
      <c r="E25" s="280" t="s">
        <v>285</v>
      </c>
      <c r="F25" s="286" t="s">
        <v>282</v>
      </c>
      <c r="G25" s="276" t="s">
        <v>289</v>
      </c>
      <c r="H25" s="288">
        <v>19089</v>
      </c>
      <c r="I25" s="276" t="s">
        <v>291</v>
      </c>
      <c r="J25" s="278" t="s">
        <v>276</v>
      </c>
      <c r="K25" s="282">
        <v>100</v>
      </c>
      <c r="L25" s="282">
        <v>95</v>
      </c>
      <c r="M25" s="276" t="s">
        <v>298</v>
      </c>
      <c r="N25" s="278" t="s">
        <v>279</v>
      </c>
      <c r="O25" s="278" t="s">
        <v>277</v>
      </c>
      <c r="P25" s="280" t="s">
        <v>284</v>
      </c>
      <c r="Q25" s="142" t="str">
        <f>+I25</f>
        <v xml:space="preserve">Porcentaje de presupuesto ejercido  por concepto de recursos  financieros                                                                                                                            </v>
      </c>
      <c r="R25" s="167">
        <f t="shared" ref="R25:AE25" si="5">+(R26/R27)*100</f>
        <v>100</v>
      </c>
      <c r="S25" s="167">
        <f t="shared" si="5"/>
        <v>100</v>
      </c>
      <c r="T25" s="167">
        <f t="shared" si="5"/>
        <v>100</v>
      </c>
      <c r="U25" s="167">
        <f t="shared" si="5"/>
        <v>100</v>
      </c>
      <c r="V25" s="167">
        <f t="shared" si="5"/>
        <v>100</v>
      </c>
      <c r="W25" s="167">
        <f t="shared" si="5"/>
        <v>100</v>
      </c>
      <c r="X25" s="167">
        <f t="shared" si="5"/>
        <v>100</v>
      </c>
      <c r="Y25" s="167">
        <f t="shared" si="5"/>
        <v>64.288171266840735</v>
      </c>
      <c r="Z25" s="167">
        <f t="shared" si="5"/>
        <v>61.557861051389473</v>
      </c>
      <c r="AA25" s="167">
        <f t="shared" si="5"/>
        <v>73.913795193182011</v>
      </c>
      <c r="AB25" s="167">
        <f t="shared" si="5"/>
        <v>100</v>
      </c>
      <c r="AC25" s="167">
        <f t="shared" si="5"/>
        <v>61.557861051389473</v>
      </c>
      <c r="AD25" s="167">
        <f t="shared" si="5"/>
        <v>87.517268534409865</v>
      </c>
      <c r="AE25" s="168">
        <f t="shared" si="5"/>
        <v>78.949934544217356</v>
      </c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</row>
    <row r="26" spans="1:97" s="141" customFormat="1" ht="37.5" customHeight="1" x14ac:dyDescent="0.25">
      <c r="A26" s="285"/>
      <c r="B26" s="279"/>
      <c r="C26" s="279"/>
      <c r="D26" s="279"/>
      <c r="E26" s="281"/>
      <c r="F26" s="287"/>
      <c r="G26" s="277"/>
      <c r="H26" s="289"/>
      <c r="I26" s="277"/>
      <c r="J26" s="279"/>
      <c r="K26" s="283"/>
      <c r="L26" s="283"/>
      <c r="M26" s="277"/>
      <c r="N26" s="279"/>
      <c r="O26" s="279"/>
      <c r="P26" s="281"/>
      <c r="Q26" s="148" t="s">
        <v>317</v>
      </c>
      <c r="R26" s="167">
        <v>9445331</v>
      </c>
      <c r="S26" s="167">
        <v>9979632</v>
      </c>
      <c r="T26" s="167">
        <v>9694355</v>
      </c>
      <c r="U26" s="167">
        <v>10564747</v>
      </c>
      <c r="V26" s="167">
        <v>19424963</v>
      </c>
      <c r="W26" s="167">
        <v>20259102</v>
      </c>
      <c r="X26" s="167">
        <v>39684065</v>
      </c>
      <c r="Y26" s="167">
        <v>6072230.5700000003</v>
      </c>
      <c r="Z26" s="167">
        <v>6143248</v>
      </c>
      <c r="AA26" s="143">
        <v>7165465.7000000002</v>
      </c>
      <c r="AB26" s="143">
        <v>10564747</v>
      </c>
      <c r="AC26" s="167">
        <v>6143248</v>
      </c>
      <c r="AD26" s="143">
        <f>AA26+AB26</f>
        <v>17730212.699999999</v>
      </c>
      <c r="AE26" s="144">
        <f>AC26+AD26</f>
        <v>23873460.699999999</v>
      </c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</row>
    <row r="27" spans="1:97" s="141" customFormat="1" ht="37.5" customHeight="1" thickBot="1" x14ac:dyDescent="0.3">
      <c r="A27" s="290"/>
      <c r="B27" s="291"/>
      <c r="C27" s="291"/>
      <c r="D27" s="291"/>
      <c r="E27" s="292"/>
      <c r="F27" s="293"/>
      <c r="G27" s="294"/>
      <c r="H27" s="295"/>
      <c r="I27" s="294"/>
      <c r="J27" s="291"/>
      <c r="K27" s="296"/>
      <c r="L27" s="296"/>
      <c r="M27" s="294"/>
      <c r="N27" s="291"/>
      <c r="O27" s="291"/>
      <c r="P27" s="292"/>
      <c r="Q27" s="149" t="s">
        <v>318</v>
      </c>
      <c r="R27" s="171">
        <v>9445331</v>
      </c>
      <c r="S27" s="171">
        <v>9979632</v>
      </c>
      <c r="T27" s="171">
        <v>9694355</v>
      </c>
      <c r="U27" s="171">
        <v>10564747</v>
      </c>
      <c r="V27" s="171">
        <v>19424963</v>
      </c>
      <c r="W27" s="171">
        <v>20259102</v>
      </c>
      <c r="X27" s="171">
        <v>39684065</v>
      </c>
      <c r="Y27" s="171">
        <v>9445331</v>
      </c>
      <c r="Z27" s="171">
        <v>9979632</v>
      </c>
      <c r="AA27" s="145">
        <v>9694355</v>
      </c>
      <c r="AB27" s="145">
        <v>10564747</v>
      </c>
      <c r="AC27" s="171">
        <v>9979632</v>
      </c>
      <c r="AD27" s="145">
        <f>AA27+AB27</f>
        <v>20259102</v>
      </c>
      <c r="AE27" s="146">
        <f>AC27+AD27</f>
        <v>30238734</v>
      </c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</row>
    <row r="28" spans="1:97" ht="20.25" thickTop="1" x14ac:dyDescent="0.35"/>
  </sheetData>
  <sheetProtection password="EDC1" sheet="1" objects="1" scenarios="1"/>
  <mergeCells count="111">
    <mergeCell ref="M25:M27"/>
    <mergeCell ref="N25:N27"/>
    <mergeCell ref="O25:O27"/>
    <mergeCell ref="P25:P27"/>
    <mergeCell ref="G25:G27"/>
    <mergeCell ref="H25:H27"/>
    <mergeCell ref="I25:I27"/>
    <mergeCell ref="J25:J27"/>
    <mergeCell ref="K25:K27"/>
    <mergeCell ref="L25:L27"/>
    <mergeCell ref="A25:A27"/>
    <mergeCell ref="B25:B27"/>
    <mergeCell ref="C25:C27"/>
    <mergeCell ref="D25:D27"/>
    <mergeCell ref="E25:E27"/>
    <mergeCell ref="F25:F27"/>
    <mergeCell ref="G22:G24"/>
    <mergeCell ref="H22:H24"/>
    <mergeCell ref="I22:I24"/>
    <mergeCell ref="N19:N21"/>
    <mergeCell ref="O19:O21"/>
    <mergeCell ref="P19:P21"/>
    <mergeCell ref="A22:A24"/>
    <mergeCell ref="B22:B24"/>
    <mergeCell ref="C22:C24"/>
    <mergeCell ref="D22:D24"/>
    <mergeCell ref="E22:E24"/>
    <mergeCell ref="F22:F24"/>
    <mergeCell ref="G19:G21"/>
    <mergeCell ref="H19:H21"/>
    <mergeCell ref="I19:I21"/>
    <mergeCell ref="J19:J21"/>
    <mergeCell ref="K19:K21"/>
    <mergeCell ref="L19:L21"/>
    <mergeCell ref="M22:M24"/>
    <mergeCell ref="N22:N24"/>
    <mergeCell ref="O22:O24"/>
    <mergeCell ref="P22:P24"/>
    <mergeCell ref="J22:J24"/>
    <mergeCell ref="K22:K24"/>
    <mergeCell ref="L22:L24"/>
    <mergeCell ref="A19:A21"/>
    <mergeCell ref="B19:B21"/>
    <mergeCell ref="C19:C21"/>
    <mergeCell ref="D19:D21"/>
    <mergeCell ref="E19:E21"/>
    <mergeCell ref="F19:F21"/>
    <mergeCell ref="G16:G18"/>
    <mergeCell ref="H16:H18"/>
    <mergeCell ref="I16:I18"/>
    <mergeCell ref="M13:M15"/>
    <mergeCell ref="C13:C15"/>
    <mergeCell ref="D13:D15"/>
    <mergeCell ref="E13:E15"/>
    <mergeCell ref="F13:F15"/>
    <mergeCell ref="M19:M21"/>
    <mergeCell ref="N13:N15"/>
    <mergeCell ref="O13:O15"/>
    <mergeCell ref="P13:P15"/>
    <mergeCell ref="A16:A18"/>
    <mergeCell ref="B16:B18"/>
    <mergeCell ref="C16:C18"/>
    <mergeCell ref="D16:D18"/>
    <mergeCell ref="E16:E18"/>
    <mergeCell ref="F16:F18"/>
    <mergeCell ref="G13:G15"/>
    <mergeCell ref="H13:H15"/>
    <mergeCell ref="I13:I15"/>
    <mergeCell ref="J13:J15"/>
    <mergeCell ref="K13:K15"/>
    <mergeCell ref="L13:L15"/>
    <mergeCell ref="M16:M18"/>
    <mergeCell ref="N16:N18"/>
    <mergeCell ref="O16:O18"/>
    <mergeCell ref="P16:P18"/>
    <mergeCell ref="J16:J18"/>
    <mergeCell ref="K16:K18"/>
    <mergeCell ref="L16:L18"/>
    <mergeCell ref="A13:A15"/>
    <mergeCell ref="B13:B15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R6:X6"/>
    <mergeCell ref="Y6:AE6"/>
    <mergeCell ref="R7:U7"/>
    <mergeCell ref="V7:W7"/>
    <mergeCell ref="Y7:AB7"/>
    <mergeCell ref="AC7:AD7"/>
    <mergeCell ref="M10:M12"/>
    <mergeCell ref="N10:N12"/>
    <mergeCell ref="O10:O12"/>
    <mergeCell ref="P10:P12"/>
    <mergeCell ref="A6:A8"/>
    <mergeCell ref="B6:B8"/>
    <mergeCell ref="C6:C8"/>
    <mergeCell ref="D6:D8"/>
    <mergeCell ref="E6:E8"/>
    <mergeCell ref="F6:F8"/>
    <mergeCell ref="G6:G8"/>
    <mergeCell ref="H6:M7"/>
    <mergeCell ref="N6:Q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17857</vt:lpstr>
      <vt:lpstr>17954</vt:lpstr>
      <vt:lpstr>18266</vt:lpstr>
      <vt:lpstr>FORMATO_PP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Casa</cp:lastModifiedBy>
  <dcterms:created xsi:type="dcterms:W3CDTF">2016-01-22T15:23:22Z</dcterms:created>
  <dcterms:modified xsi:type="dcterms:W3CDTF">2017-01-26T17:17:33Z</dcterms:modified>
</cp:coreProperties>
</file>